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pivotTables/pivotTable7.xml" ContentType="application/vnd.openxmlformats-officedocument.spreadsheetml.pivotTab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8.xml" ContentType="application/vnd.openxmlformats-officedocument.spreadsheetml.pivotTab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9.xml" ContentType="application/vnd.openxmlformats-officedocument.spreadsheetml.pivotTab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10.xml" ContentType="application/vnd.openxmlformats-officedocument.spreadsheetml.pivotTab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11.xml" ContentType="application/vnd.openxmlformats-officedocument.spreadsheetml.pivotTab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12.xml" ContentType="application/vnd.openxmlformats-officedocument.spreadsheetml.pivotTab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13.xml" ContentType="application/vnd.openxmlformats-officedocument.spreadsheetml.pivotTab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drawings/drawing14.xml" ContentType="application/vnd.openxmlformats-officedocument.drawing+xml"/>
  <Override PartName="/xl/slicers/slicer1.xml" ContentType="application/vnd.ms-excel.slicer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drawings/drawing15.xml" ContentType="application/vnd.openxmlformats-officedocument.drawing+xml"/>
  <Override PartName="/xl/slicers/slicer2.xml" ContentType="application/vnd.ms-excel.slicer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yZBhk9LACVtal5XxFoeZXXD2XpzSdbsw5VFjWrKqZ8o9YTiMR/3W36mJG0GqSmYhxbCIIuKELSFgSwSvRz7UbA==" workbookSaltValue="Tay7kBlQybsX1U4yVZbyOg==" workbookSpinCount="100000" lockStructure="1"/>
  <bookViews>
    <workbookView xWindow="0" yWindow="0" windowWidth="38400" windowHeight="17430" tabRatio="541" firstSheet="15" activeTab="16"/>
  </bookViews>
  <sheets>
    <sheet name="Исх.дан. по экспорту в РМ 2021" sheetId="1" state="hidden" r:id="rId1"/>
    <sheet name="СТ 1" sheetId="11" state="hidden" r:id="rId2"/>
    <sheet name="СТ 2" sheetId="13" state="hidden" r:id="rId3"/>
    <sheet name="СТ 12" sheetId="41" state="hidden" r:id="rId4"/>
    <sheet name="СТ 3" sheetId="9" state="hidden" r:id="rId5"/>
    <sheet name="СТ 4" sheetId="10" state="hidden" r:id="rId6"/>
    <sheet name="СТ 5" sheetId="8" state="hidden" r:id="rId7"/>
    <sheet name="СТ6" sheetId="29" state="hidden" r:id="rId8"/>
    <sheet name="СТ7" sheetId="30" state="hidden" r:id="rId9"/>
    <sheet name="СТ8" sheetId="31" state="hidden" r:id="rId10"/>
    <sheet name="СТ9" sheetId="32" state="hidden" r:id="rId11"/>
    <sheet name="СТ10" sheetId="33" state="hidden" r:id="rId12"/>
    <sheet name="СТ11" sheetId="34" state="hidden" r:id="rId13"/>
    <sheet name="СТ13" sheetId="42" state="hidden" r:id="rId14"/>
    <sheet name="Дашборд Экспорт в РМ 2021" sheetId="2" state="hidden" r:id="rId15"/>
    <sheet name=" Дашборд экспортеров" sheetId="36" r:id="rId16"/>
    <sheet name="База действ. экспортеров" sheetId="14" r:id="rId17"/>
    <sheet name="База потенц. экспортеров" sheetId="18" r:id="rId18"/>
    <sheet name="Инструкция" sheetId="37" state="hidden" r:id="rId19"/>
    <sheet name="Список" sheetId="4" state="hidden" r:id="rId20"/>
    <sheet name="Список 2" sheetId="43" state="hidden" r:id="rId21"/>
    <sheet name="Список 3" sheetId="16" state="hidden" r:id="rId22"/>
  </sheets>
  <externalReferences>
    <externalReference r:id="rId23"/>
  </externalReferences>
  <definedNames>
    <definedName name="_xlnm._FilterDatabase" localSheetId="16" hidden="1">'База действ. экспортеров'!$A$3:$Q$375</definedName>
    <definedName name="_xlnm._FilterDatabase" localSheetId="17" hidden="1">'База потенц. экспортеров'!$A$3:$N$63</definedName>
    <definedName name="Срез_Годы_экспорта">#N/A</definedName>
    <definedName name="Срез_Категория_бизнеса">#N/A</definedName>
    <definedName name="Срез_ОКПД_2">#N/A</definedName>
    <definedName name="Срез_Основной_ОКВЭД">#N/A</definedName>
    <definedName name="Срез_Размер_выручки">#N/A</definedName>
    <definedName name="Срез_Страна">#N/A</definedName>
    <definedName name="Срез_ТНВЭД">#N/A</definedName>
    <definedName name="Срез_ТНВЭД1">#N/A</definedName>
  </definedNames>
  <calcPr calcId="162913"/>
  <pivotCaches>
    <pivotCache cacheId="75" r:id="rId24"/>
    <pivotCache cacheId="76" r:id="rId25"/>
  </pivotCaches>
  <extLst>
    <ext xmlns:x14="http://schemas.microsoft.com/office/spreadsheetml/2009/9/main" uri="{BBE1A952-AA13-448e-AADC-164F8A28A991}">
      <x14:slicerCaches>
        <x14:slicerCache r:id="rId26"/>
        <x14:slicerCache r:id="rId27"/>
        <x14:slicerCache r:id="rId28"/>
        <x14:slicerCache r:id="rId29"/>
        <x14:slicerCache r:id="rId30"/>
        <x14:slicerCache r:id="rId31"/>
        <x14:slicerCache r:id="rId32"/>
        <x14:slicerCache r:id="rId3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14" l="1"/>
  <c r="R17" i="14"/>
  <c r="S17" i="14"/>
  <c r="T17" i="14"/>
  <c r="U17" i="14"/>
  <c r="V17" i="14"/>
  <c r="W17" i="14"/>
  <c r="Q18" i="14"/>
  <c r="R18" i="14"/>
  <c r="S18" i="14"/>
  <c r="T18" i="14"/>
  <c r="U18" i="14"/>
  <c r="V18" i="14"/>
  <c r="W18" i="14"/>
  <c r="Q19" i="14"/>
  <c r="R19" i="14"/>
  <c r="S19" i="14"/>
  <c r="T19" i="14"/>
  <c r="U19" i="14"/>
  <c r="V19" i="14"/>
  <c r="W19" i="14"/>
  <c r="X18" i="14" l="1"/>
  <c r="X17" i="14"/>
  <c r="X19" i="14"/>
  <c r="Q8" i="14" l="1"/>
  <c r="R8" i="14"/>
  <c r="S8" i="14"/>
  <c r="T8" i="14"/>
  <c r="U8" i="14"/>
  <c r="V8" i="14"/>
  <c r="W8" i="14"/>
  <c r="Q9" i="14"/>
  <c r="R9" i="14"/>
  <c r="S9" i="14"/>
  <c r="T9" i="14"/>
  <c r="U9" i="14"/>
  <c r="V9" i="14"/>
  <c r="W9" i="14"/>
  <c r="Q10" i="14"/>
  <c r="R10" i="14"/>
  <c r="S10" i="14"/>
  <c r="T10" i="14"/>
  <c r="U10" i="14"/>
  <c r="V10" i="14"/>
  <c r="W10" i="14"/>
  <c r="Q11" i="14"/>
  <c r="R11" i="14"/>
  <c r="S11" i="14"/>
  <c r="T11" i="14"/>
  <c r="U11" i="14"/>
  <c r="V11" i="14"/>
  <c r="W11" i="14"/>
  <c r="Q12" i="14"/>
  <c r="R12" i="14"/>
  <c r="S12" i="14"/>
  <c r="T12" i="14"/>
  <c r="U12" i="14"/>
  <c r="V12" i="14"/>
  <c r="W12" i="14"/>
  <c r="Q13" i="14"/>
  <c r="R13" i="14"/>
  <c r="S13" i="14"/>
  <c r="T13" i="14"/>
  <c r="U13" i="14"/>
  <c r="V13" i="14"/>
  <c r="W13" i="14"/>
  <c r="Q14" i="14"/>
  <c r="R14" i="14"/>
  <c r="S14" i="14"/>
  <c r="T14" i="14"/>
  <c r="U14" i="14"/>
  <c r="V14" i="14"/>
  <c r="W14" i="14"/>
  <c r="Q15" i="14"/>
  <c r="R15" i="14"/>
  <c r="S15" i="14"/>
  <c r="T15" i="14"/>
  <c r="U15" i="14"/>
  <c r="V15" i="14"/>
  <c r="W15" i="14"/>
  <c r="Q16" i="14"/>
  <c r="R16" i="14"/>
  <c r="S16" i="14"/>
  <c r="T16" i="14"/>
  <c r="U16" i="14"/>
  <c r="V16" i="14"/>
  <c r="W16" i="14"/>
  <c r="Q20" i="14"/>
  <c r="R20" i="14"/>
  <c r="S20" i="14"/>
  <c r="T20" i="14"/>
  <c r="U20" i="14"/>
  <c r="V20" i="14"/>
  <c r="W20" i="14"/>
  <c r="Q21" i="14"/>
  <c r="R21" i="14"/>
  <c r="S21" i="14"/>
  <c r="T21" i="14"/>
  <c r="U21" i="14"/>
  <c r="V21" i="14"/>
  <c r="W21" i="14"/>
  <c r="Q22" i="14"/>
  <c r="R22" i="14"/>
  <c r="S22" i="14"/>
  <c r="T22" i="14"/>
  <c r="U22" i="14"/>
  <c r="V22" i="14"/>
  <c r="W22" i="14"/>
  <c r="Q23" i="14"/>
  <c r="R23" i="14"/>
  <c r="S23" i="14"/>
  <c r="T23" i="14"/>
  <c r="U23" i="14"/>
  <c r="V23" i="14"/>
  <c r="W23" i="14"/>
  <c r="Q24" i="14"/>
  <c r="R24" i="14"/>
  <c r="S24" i="14"/>
  <c r="T24" i="14"/>
  <c r="U24" i="14"/>
  <c r="V24" i="14"/>
  <c r="W24" i="14"/>
  <c r="Q25" i="14"/>
  <c r="R25" i="14"/>
  <c r="S25" i="14"/>
  <c r="T25" i="14"/>
  <c r="U25" i="14"/>
  <c r="V25" i="14"/>
  <c r="W25" i="14"/>
  <c r="Q26" i="14"/>
  <c r="R26" i="14"/>
  <c r="S26" i="14"/>
  <c r="T26" i="14"/>
  <c r="U26" i="14"/>
  <c r="V26" i="14"/>
  <c r="W26" i="14"/>
  <c r="Q27" i="14"/>
  <c r="R27" i="14"/>
  <c r="S27" i="14"/>
  <c r="T27" i="14"/>
  <c r="U27" i="14"/>
  <c r="V27" i="14"/>
  <c r="W27" i="14"/>
  <c r="Q28" i="14"/>
  <c r="R28" i="14"/>
  <c r="S28" i="14"/>
  <c r="T28" i="14"/>
  <c r="U28" i="14"/>
  <c r="V28" i="14"/>
  <c r="W28" i="14"/>
  <c r="Q29" i="14"/>
  <c r="R29" i="14"/>
  <c r="S29" i="14"/>
  <c r="T29" i="14"/>
  <c r="U29" i="14"/>
  <c r="V29" i="14"/>
  <c r="W29" i="14"/>
  <c r="Q30" i="14"/>
  <c r="R30" i="14"/>
  <c r="S30" i="14"/>
  <c r="T30" i="14"/>
  <c r="U30" i="14"/>
  <c r="V30" i="14"/>
  <c r="W30" i="14"/>
  <c r="Q31" i="14"/>
  <c r="R31" i="14"/>
  <c r="S31" i="14"/>
  <c r="T31" i="14"/>
  <c r="U31" i="14"/>
  <c r="V31" i="14"/>
  <c r="W31" i="14"/>
  <c r="Q32" i="14"/>
  <c r="R32" i="14"/>
  <c r="S32" i="14"/>
  <c r="T32" i="14"/>
  <c r="U32" i="14"/>
  <c r="V32" i="14"/>
  <c r="W32" i="14"/>
  <c r="Q33" i="14"/>
  <c r="R33" i="14"/>
  <c r="S33" i="14"/>
  <c r="T33" i="14"/>
  <c r="U33" i="14"/>
  <c r="V33" i="14"/>
  <c r="W33" i="14"/>
  <c r="Q34" i="14"/>
  <c r="R34" i="14"/>
  <c r="S34" i="14"/>
  <c r="T34" i="14"/>
  <c r="U34" i="14"/>
  <c r="V34" i="14"/>
  <c r="W34" i="14"/>
  <c r="Q35" i="14"/>
  <c r="R35" i="14"/>
  <c r="S35" i="14"/>
  <c r="T35" i="14"/>
  <c r="U35" i="14"/>
  <c r="V35" i="14"/>
  <c r="W35" i="14"/>
  <c r="Q36" i="14"/>
  <c r="R36" i="14"/>
  <c r="S36" i="14"/>
  <c r="T36" i="14"/>
  <c r="U36" i="14"/>
  <c r="V36" i="14"/>
  <c r="W36" i="14"/>
  <c r="Q37" i="14"/>
  <c r="R37" i="14"/>
  <c r="S37" i="14"/>
  <c r="T37" i="14"/>
  <c r="U37" i="14"/>
  <c r="V37" i="14"/>
  <c r="W37" i="14"/>
  <c r="Q38" i="14"/>
  <c r="R38" i="14"/>
  <c r="S38" i="14"/>
  <c r="T38" i="14"/>
  <c r="U38" i="14"/>
  <c r="V38" i="14"/>
  <c r="W38" i="14"/>
  <c r="Q39" i="14"/>
  <c r="R39" i="14"/>
  <c r="S39" i="14"/>
  <c r="T39" i="14"/>
  <c r="U39" i="14"/>
  <c r="V39" i="14"/>
  <c r="W39" i="14"/>
  <c r="Q40" i="14"/>
  <c r="R40" i="14"/>
  <c r="S40" i="14"/>
  <c r="T40" i="14"/>
  <c r="U40" i="14"/>
  <c r="V40" i="14"/>
  <c r="W40" i="14"/>
  <c r="Q41" i="14"/>
  <c r="R41" i="14"/>
  <c r="S41" i="14"/>
  <c r="T41" i="14"/>
  <c r="U41" i="14"/>
  <c r="V41" i="14"/>
  <c r="W41" i="14"/>
  <c r="Q42" i="14"/>
  <c r="R42" i="14"/>
  <c r="S42" i="14"/>
  <c r="T42" i="14"/>
  <c r="U42" i="14"/>
  <c r="V42" i="14"/>
  <c r="W42" i="14"/>
  <c r="Q43" i="14"/>
  <c r="R43" i="14"/>
  <c r="S43" i="14"/>
  <c r="T43" i="14"/>
  <c r="U43" i="14"/>
  <c r="V43" i="14"/>
  <c r="W43" i="14"/>
  <c r="Q44" i="14"/>
  <c r="R44" i="14"/>
  <c r="S44" i="14"/>
  <c r="T44" i="14"/>
  <c r="U44" i="14"/>
  <c r="V44" i="14"/>
  <c r="W44" i="14"/>
  <c r="Q45" i="14"/>
  <c r="R45" i="14"/>
  <c r="S45" i="14"/>
  <c r="T45" i="14"/>
  <c r="U45" i="14"/>
  <c r="V45" i="14"/>
  <c r="W45" i="14"/>
  <c r="Q46" i="14"/>
  <c r="R46" i="14"/>
  <c r="S46" i="14"/>
  <c r="T46" i="14"/>
  <c r="U46" i="14"/>
  <c r="V46" i="14"/>
  <c r="W46" i="14"/>
  <c r="Q47" i="14"/>
  <c r="R47" i="14"/>
  <c r="S47" i="14"/>
  <c r="T47" i="14"/>
  <c r="U47" i="14"/>
  <c r="V47" i="14"/>
  <c r="W47" i="14"/>
  <c r="Q48" i="14"/>
  <c r="R48" i="14"/>
  <c r="S48" i="14"/>
  <c r="T48" i="14"/>
  <c r="U48" i="14"/>
  <c r="V48" i="14"/>
  <c r="W48" i="14"/>
  <c r="Q49" i="14"/>
  <c r="R49" i="14"/>
  <c r="S49" i="14"/>
  <c r="T49" i="14"/>
  <c r="U49" i="14"/>
  <c r="V49" i="14"/>
  <c r="W49" i="14"/>
  <c r="Q50" i="14"/>
  <c r="R50" i="14"/>
  <c r="S50" i="14"/>
  <c r="T50" i="14"/>
  <c r="U50" i="14"/>
  <c r="V50" i="14"/>
  <c r="W50" i="14"/>
  <c r="Q51" i="14"/>
  <c r="R51" i="14"/>
  <c r="S51" i="14"/>
  <c r="T51" i="14"/>
  <c r="U51" i="14"/>
  <c r="V51" i="14"/>
  <c r="W51" i="14"/>
  <c r="Q52" i="14"/>
  <c r="R52" i="14"/>
  <c r="S52" i="14"/>
  <c r="T52" i="14"/>
  <c r="U52" i="14"/>
  <c r="V52" i="14"/>
  <c r="W52" i="14"/>
  <c r="Q53" i="14"/>
  <c r="R53" i="14"/>
  <c r="S53" i="14"/>
  <c r="T53" i="14"/>
  <c r="U53" i="14"/>
  <c r="V53" i="14"/>
  <c r="W53" i="14"/>
  <c r="Q54" i="14"/>
  <c r="R54" i="14"/>
  <c r="S54" i="14"/>
  <c r="T54" i="14"/>
  <c r="U54" i="14"/>
  <c r="V54" i="14"/>
  <c r="W54" i="14"/>
  <c r="Q55" i="14"/>
  <c r="R55" i="14"/>
  <c r="S55" i="14"/>
  <c r="T55" i="14"/>
  <c r="U55" i="14"/>
  <c r="V55" i="14"/>
  <c r="W55" i="14"/>
  <c r="Q56" i="14"/>
  <c r="R56" i="14"/>
  <c r="S56" i="14"/>
  <c r="T56" i="14"/>
  <c r="U56" i="14"/>
  <c r="V56" i="14"/>
  <c r="W56" i="14"/>
  <c r="Q57" i="14"/>
  <c r="R57" i="14"/>
  <c r="S57" i="14"/>
  <c r="T57" i="14"/>
  <c r="U57" i="14"/>
  <c r="V57" i="14"/>
  <c r="W57" i="14"/>
  <c r="Q58" i="14"/>
  <c r="R58" i="14"/>
  <c r="S58" i="14"/>
  <c r="T58" i="14"/>
  <c r="U58" i="14"/>
  <c r="V58" i="14"/>
  <c r="W58" i="14"/>
  <c r="Q59" i="14"/>
  <c r="R59" i="14"/>
  <c r="S59" i="14"/>
  <c r="T59" i="14"/>
  <c r="U59" i="14"/>
  <c r="V59" i="14"/>
  <c r="W59" i="14"/>
  <c r="Q60" i="14"/>
  <c r="R60" i="14"/>
  <c r="S60" i="14"/>
  <c r="T60" i="14"/>
  <c r="U60" i="14"/>
  <c r="V60" i="14"/>
  <c r="W60" i="14"/>
  <c r="Q61" i="14"/>
  <c r="R61" i="14"/>
  <c r="S61" i="14"/>
  <c r="T61" i="14"/>
  <c r="U61" i="14"/>
  <c r="V61" i="14"/>
  <c r="W61" i="14"/>
  <c r="Q62" i="14"/>
  <c r="R62" i="14"/>
  <c r="S62" i="14"/>
  <c r="T62" i="14"/>
  <c r="U62" i="14"/>
  <c r="V62" i="14"/>
  <c r="W62" i="14"/>
  <c r="Q63" i="14"/>
  <c r="R63" i="14"/>
  <c r="S63" i="14"/>
  <c r="T63" i="14"/>
  <c r="U63" i="14"/>
  <c r="V63" i="14"/>
  <c r="W63" i="14"/>
  <c r="Q64" i="14"/>
  <c r="R64" i="14"/>
  <c r="S64" i="14"/>
  <c r="T64" i="14"/>
  <c r="U64" i="14"/>
  <c r="V64" i="14"/>
  <c r="W64" i="14"/>
  <c r="Q65" i="14"/>
  <c r="R65" i="14"/>
  <c r="S65" i="14"/>
  <c r="T65" i="14"/>
  <c r="U65" i="14"/>
  <c r="V65" i="14"/>
  <c r="W65" i="14"/>
  <c r="Q66" i="14"/>
  <c r="R66" i="14"/>
  <c r="S66" i="14"/>
  <c r="T66" i="14"/>
  <c r="U66" i="14"/>
  <c r="V66" i="14"/>
  <c r="W66" i="14"/>
  <c r="Q67" i="14"/>
  <c r="R67" i="14"/>
  <c r="S67" i="14"/>
  <c r="T67" i="14"/>
  <c r="U67" i="14"/>
  <c r="V67" i="14"/>
  <c r="W67" i="14"/>
  <c r="Q68" i="14"/>
  <c r="R68" i="14"/>
  <c r="S68" i="14"/>
  <c r="T68" i="14"/>
  <c r="U68" i="14"/>
  <c r="V68" i="14"/>
  <c r="W68" i="14"/>
  <c r="Q69" i="14"/>
  <c r="R69" i="14"/>
  <c r="S69" i="14"/>
  <c r="T69" i="14"/>
  <c r="U69" i="14"/>
  <c r="V69" i="14"/>
  <c r="W69" i="14"/>
  <c r="Q70" i="14"/>
  <c r="R70" i="14"/>
  <c r="S70" i="14"/>
  <c r="T70" i="14"/>
  <c r="U70" i="14"/>
  <c r="V70" i="14"/>
  <c r="W70" i="14"/>
  <c r="Q71" i="14"/>
  <c r="R71" i="14"/>
  <c r="S71" i="14"/>
  <c r="T71" i="14"/>
  <c r="U71" i="14"/>
  <c r="V71" i="14"/>
  <c r="W71" i="14"/>
  <c r="Q72" i="14"/>
  <c r="R72" i="14"/>
  <c r="S72" i="14"/>
  <c r="T72" i="14"/>
  <c r="U72" i="14"/>
  <c r="V72" i="14"/>
  <c r="W72" i="14"/>
  <c r="Q73" i="14"/>
  <c r="R73" i="14"/>
  <c r="S73" i="14"/>
  <c r="T73" i="14"/>
  <c r="U73" i="14"/>
  <c r="V73" i="14"/>
  <c r="W73" i="14"/>
  <c r="Q74" i="14"/>
  <c r="R74" i="14"/>
  <c r="S74" i="14"/>
  <c r="T74" i="14"/>
  <c r="U74" i="14"/>
  <c r="V74" i="14"/>
  <c r="W74" i="14"/>
  <c r="Q75" i="14"/>
  <c r="R75" i="14"/>
  <c r="S75" i="14"/>
  <c r="T75" i="14"/>
  <c r="U75" i="14"/>
  <c r="V75" i="14"/>
  <c r="W75" i="14"/>
  <c r="Q76" i="14"/>
  <c r="R76" i="14"/>
  <c r="S76" i="14"/>
  <c r="T76" i="14"/>
  <c r="U76" i="14"/>
  <c r="V76" i="14"/>
  <c r="W76" i="14"/>
  <c r="Q77" i="14"/>
  <c r="R77" i="14"/>
  <c r="S77" i="14"/>
  <c r="T77" i="14"/>
  <c r="U77" i="14"/>
  <c r="V77" i="14"/>
  <c r="W77" i="14"/>
  <c r="Q78" i="14"/>
  <c r="R78" i="14"/>
  <c r="S78" i="14"/>
  <c r="T78" i="14"/>
  <c r="U78" i="14"/>
  <c r="V78" i="14"/>
  <c r="W78" i="14"/>
  <c r="Q79" i="14"/>
  <c r="R79" i="14"/>
  <c r="S79" i="14"/>
  <c r="T79" i="14"/>
  <c r="U79" i="14"/>
  <c r="V79" i="14"/>
  <c r="W79" i="14"/>
  <c r="Q80" i="14"/>
  <c r="R80" i="14"/>
  <c r="S80" i="14"/>
  <c r="T80" i="14"/>
  <c r="U80" i="14"/>
  <c r="V80" i="14"/>
  <c r="W80" i="14"/>
  <c r="Q81" i="14"/>
  <c r="R81" i="14"/>
  <c r="S81" i="14"/>
  <c r="T81" i="14"/>
  <c r="U81" i="14"/>
  <c r="V81" i="14"/>
  <c r="W81" i="14"/>
  <c r="Q82" i="14"/>
  <c r="R82" i="14"/>
  <c r="S82" i="14"/>
  <c r="T82" i="14"/>
  <c r="U82" i="14"/>
  <c r="V82" i="14"/>
  <c r="W82" i="14"/>
  <c r="Q83" i="14"/>
  <c r="R83" i="14"/>
  <c r="S83" i="14"/>
  <c r="T83" i="14"/>
  <c r="U83" i="14"/>
  <c r="V83" i="14"/>
  <c r="W83" i="14"/>
  <c r="Q84" i="14"/>
  <c r="R84" i="14"/>
  <c r="S84" i="14"/>
  <c r="T84" i="14"/>
  <c r="U84" i="14"/>
  <c r="V84" i="14"/>
  <c r="W84" i="14"/>
  <c r="Q85" i="14"/>
  <c r="R85" i="14"/>
  <c r="S85" i="14"/>
  <c r="T85" i="14"/>
  <c r="U85" i="14"/>
  <c r="V85" i="14"/>
  <c r="W85" i="14"/>
  <c r="Q86" i="14"/>
  <c r="R86" i="14"/>
  <c r="S86" i="14"/>
  <c r="T86" i="14"/>
  <c r="U86" i="14"/>
  <c r="V86" i="14"/>
  <c r="W86" i="14"/>
  <c r="Q87" i="14"/>
  <c r="R87" i="14"/>
  <c r="S87" i="14"/>
  <c r="T87" i="14"/>
  <c r="U87" i="14"/>
  <c r="V87" i="14"/>
  <c r="W87" i="14"/>
  <c r="Q88" i="14"/>
  <c r="R88" i="14"/>
  <c r="S88" i="14"/>
  <c r="T88" i="14"/>
  <c r="U88" i="14"/>
  <c r="V88" i="14"/>
  <c r="W88" i="14"/>
  <c r="Q89" i="14"/>
  <c r="R89" i="14"/>
  <c r="S89" i="14"/>
  <c r="T89" i="14"/>
  <c r="U89" i="14"/>
  <c r="V89" i="14"/>
  <c r="W89" i="14"/>
  <c r="Q90" i="14"/>
  <c r="R90" i="14"/>
  <c r="S90" i="14"/>
  <c r="T90" i="14"/>
  <c r="U90" i="14"/>
  <c r="V90" i="14"/>
  <c r="W90" i="14"/>
  <c r="Q91" i="14"/>
  <c r="R91" i="14"/>
  <c r="S91" i="14"/>
  <c r="T91" i="14"/>
  <c r="U91" i="14"/>
  <c r="V91" i="14"/>
  <c r="W91" i="14"/>
  <c r="Q92" i="14"/>
  <c r="R92" i="14"/>
  <c r="S92" i="14"/>
  <c r="T92" i="14"/>
  <c r="U92" i="14"/>
  <c r="V92" i="14"/>
  <c r="W92" i="14"/>
  <c r="Q93" i="14"/>
  <c r="R93" i="14"/>
  <c r="S93" i="14"/>
  <c r="T93" i="14"/>
  <c r="U93" i="14"/>
  <c r="V93" i="14"/>
  <c r="W93" i="14"/>
  <c r="Q94" i="14"/>
  <c r="R94" i="14"/>
  <c r="S94" i="14"/>
  <c r="T94" i="14"/>
  <c r="U94" i="14"/>
  <c r="V94" i="14"/>
  <c r="W94" i="14"/>
  <c r="Q95" i="14"/>
  <c r="R95" i="14"/>
  <c r="S95" i="14"/>
  <c r="T95" i="14"/>
  <c r="U95" i="14"/>
  <c r="V95" i="14"/>
  <c r="W95" i="14"/>
  <c r="Q96" i="14"/>
  <c r="R96" i="14"/>
  <c r="S96" i="14"/>
  <c r="T96" i="14"/>
  <c r="U96" i="14"/>
  <c r="V96" i="14"/>
  <c r="W96" i="14"/>
  <c r="Q97" i="14"/>
  <c r="R97" i="14"/>
  <c r="S97" i="14"/>
  <c r="T97" i="14"/>
  <c r="U97" i="14"/>
  <c r="V97" i="14"/>
  <c r="W97" i="14"/>
  <c r="Q98" i="14"/>
  <c r="R98" i="14"/>
  <c r="S98" i="14"/>
  <c r="T98" i="14"/>
  <c r="U98" i="14"/>
  <c r="V98" i="14"/>
  <c r="W98" i="14"/>
  <c r="Q99" i="14"/>
  <c r="R99" i="14"/>
  <c r="S99" i="14"/>
  <c r="T99" i="14"/>
  <c r="U99" i="14"/>
  <c r="V99" i="14"/>
  <c r="W99" i="14"/>
  <c r="Q100" i="14"/>
  <c r="R100" i="14"/>
  <c r="S100" i="14"/>
  <c r="T100" i="14"/>
  <c r="U100" i="14"/>
  <c r="V100" i="14"/>
  <c r="W100" i="14"/>
  <c r="Q101" i="14"/>
  <c r="R101" i="14"/>
  <c r="S101" i="14"/>
  <c r="T101" i="14"/>
  <c r="U101" i="14"/>
  <c r="V101" i="14"/>
  <c r="W101" i="14"/>
  <c r="Q102" i="14"/>
  <c r="R102" i="14"/>
  <c r="S102" i="14"/>
  <c r="T102" i="14"/>
  <c r="U102" i="14"/>
  <c r="V102" i="14"/>
  <c r="W102" i="14"/>
  <c r="Q103" i="14"/>
  <c r="R103" i="14"/>
  <c r="S103" i="14"/>
  <c r="T103" i="14"/>
  <c r="U103" i="14"/>
  <c r="V103" i="14"/>
  <c r="W103" i="14"/>
  <c r="Q104" i="14"/>
  <c r="R104" i="14"/>
  <c r="S104" i="14"/>
  <c r="T104" i="14"/>
  <c r="U104" i="14"/>
  <c r="V104" i="14"/>
  <c r="W104" i="14"/>
  <c r="Q105" i="14"/>
  <c r="R105" i="14"/>
  <c r="S105" i="14"/>
  <c r="T105" i="14"/>
  <c r="U105" i="14"/>
  <c r="V105" i="14"/>
  <c r="W105" i="14"/>
  <c r="Q106" i="14"/>
  <c r="R106" i="14"/>
  <c r="S106" i="14"/>
  <c r="T106" i="14"/>
  <c r="U106" i="14"/>
  <c r="V106" i="14"/>
  <c r="W106" i="14"/>
  <c r="Q107" i="14"/>
  <c r="R107" i="14"/>
  <c r="S107" i="14"/>
  <c r="T107" i="14"/>
  <c r="U107" i="14"/>
  <c r="V107" i="14"/>
  <c r="W107" i="14"/>
  <c r="Q108" i="14"/>
  <c r="R108" i="14"/>
  <c r="S108" i="14"/>
  <c r="T108" i="14"/>
  <c r="U108" i="14"/>
  <c r="V108" i="14"/>
  <c r="W108" i="14"/>
  <c r="Q109" i="14"/>
  <c r="R109" i="14"/>
  <c r="S109" i="14"/>
  <c r="T109" i="14"/>
  <c r="U109" i="14"/>
  <c r="V109" i="14"/>
  <c r="W109" i="14"/>
  <c r="Q110" i="14"/>
  <c r="R110" i="14"/>
  <c r="S110" i="14"/>
  <c r="T110" i="14"/>
  <c r="U110" i="14"/>
  <c r="V110" i="14"/>
  <c r="W110" i="14"/>
  <c r="Q111" i="14"/>
  <c r="R111" i="14"/>
  <c r="S111" i="14"/>
  <c r="T111" i="14"/>
  <c r="U111" i="14"/>
  <c r="V111" i="14"/>
  <c r="W111" i="14"/>
  <c r="Q112" i="14"/>
  <c r="R112" i="14"/>
  <c r="S112" i="14"/>
  <c r="T112" i="14"/>
  <c r="U112" i="14"/>
  <c r="V112" i="14"/>
  <c r="W112" i="14"/>
  <c r="Q113" i="14"/>
  <c r="R113" i="14"/>
  <c r="S113" i="14"/>
  <c r="T113" i="14"/>
  <c r="U113" i="14"/>
  <c r="V113" i="14"/>
  <c r="W113" i="14"/>
  <c r="Q114" i="14"/>
  <c r="R114" i="14"/>
  <c r="S114" i="14"/>
  <c r="T114" i="14"/>
  <c r="U114" i="14"/>
  <c r="V114" i="14"/>
  <c r="W114" i="14"/>
  <c r="Q115" i="14"/>
  <c r="R115" i="14"/>
  <c r="S115" i="14"/>
  <c r="T115" i="14"/>
  <c r="U115" i="14"/>
  <c r="V115" i="14"/>
  <c r="W115" i="14"/>
  <c r="Q116" i="14"/>
  <c r="R116" i="14"/>
  <c r="S116" i="14"/>
  <c r="T116" i="14"/>
  <c r="U116" i="14"/>
  <c r="V116" i="14"/>
  <c r="W116" i="14"/>
  <c r="Q117" i="14"/>
  <c r="R117" i="14"/>
  <c r="S117" i="14"/>
  <c r="T117" i="14"/>
  <c r="U117" i="14"/>
  <c r="V117" i="14"/>
  <c r="W117" i="14"/>
  <c r="Q118" i="14"/>
  <c r="R118" i="14"/>
  <c r="S118" i="14"/>
  <c r="T118" i="14"/>
  <c r="U118" i="14"/>
  <c r="V118" i="14"/>
  <c r="W118" i="14"/>
  <c r="Q119" i="14"/>
  <c r="R119" i="14"/>
  <c r="S119" i="14"/>
  <c r="T119" i="14"/>
  <c r="U119" i="14"/>
  <c r="V119" i="14"/>
  <c r="W119" i="14"/>
  <c r="Q120" i="14"/>
  <c r="R120" i="14"/>
  <c r="S120" i="14"/>
  <c r="T120" i="14"/>
  <c r="U120" i="14"/>
  <c r="V120" i="14"/>
  <c r="W120" i="14"/>
  <c r="Q121" i="14"/>
  <c r="R121" i="14"/>
  <c r="S121" i="14"/>
  <c r="T121" i="14"/>
  <c r="U121" i="14"/>
  <c r="V121" i="14"/>
  <c r="W121" i="14"/>
  <c r="Q122" i="14"/>
  <c r="R122" i="14"/>
  <c r="S122" i="14"/>
  <c r="T122" i="14"/>
  <c r="U122" i="14"/>
  <c r="V122" i="14"/>
  <c r="W122" i="14"/>
  <c r="Q123" i="14"/>
  <c r="R123" i="14"/>
  <c r="S123" i="14"/>
  <c r="T123" i="14"/>
  <c r="U123" i="14"/>
  <c r="V123" i="14"/>
  <c r="W123" i="14"/>
  <c r="Q124" i="14"/>
  <c r="R124" i="14"/>
  <c r="S124" i="14"/>
  <c r="T124" i="14"/>
  <c r="U124" i="14"/>
  <c r="V124" i="14"/>
  <c r="W124" i="14"/>
  <c r="Q125" i="14"/>
  <c r="R125" i="14"/>
  <c r="X125" i="14" s="1"/>
  <c r="S125" i="14"/>
  <c r="T125" i="14"/>
  <c r="U125" i="14"/>
  <c r="V125" i="14"/>
  <c r="W125" i="14"/>
  <c r="Q126" i="14"/>
  <c r="R126" i="14"/>
  <c r="S126" i="14"/>
  <c r="T126" i="14"/>
  <c r="U126" i="14"/>
  <c r="V126" i="14"/>
  <c r="W126" i="14"/>
  <c r="Q127" i="14"/>
  <c r="R127" i="14"/>
  <c r="S127" i="14"/>
  <c r="T127" i="14"/>
  <c r="U127" i="14"/>
  <c r="V127" i="14"/>
  <c r="W127" i="14"/>
  <c r="Q128" i="14"/>
  <c r="R128" i="14"/>
  <c r="S128" i="14"/>
  <c r="T128" i="14"/>
  <c r="U128" i="14"/>
  <c r="V128" i="14"/>
  <c r="W128" i="14"/>
  <c r="Q129" i="14"/>
  <c r="R129" i="14"/>
  <c r="S129" i="14"/>
  <c r="T129" i="14"/>
  <c r="U129" i="14"/>
  <c r="V129" i="14"/>
  <c r="W129" i="14"/>
  <c r="Q130" i="14"/>
  <c r="R130" i="14"/>
  <c r="S130" i="14"/>
  <c r="T130" i="14"/>
  <c r="U130" i="14"/>
  <c r="V130" i="14"/>
  <c r="W130" i="14"/>
  <c r="Q131" i="14"/>
  <c r="R131" i="14"/>
  <c r="S131" i="14"/>
  <c r="T131" i="14"/>
  <c r="U131" i="14"/>
  <c r="V131" i="14"/>
  <c r="W131" i="14"/>
  <c r="Q132" i="14"/>
  <c r="R132" i="14"/>
  <c r="S132" i="14"/>
  <c r="T132" i="14"/>
  <c r="U132" i="14"/>
  <c r="V132" i="14"/>
  <c r="W132" i="14"/>
  <c r="Q133" i="14"/>
  <c r="R133" i="14"/>
  <c r="S133" i="14"/>
  <c r="T133" i="14"/>
  <c r="U133" i="14"/>
  <c r="V133" i="14"/>
  <c r="W133" i="14"/>
  <c r="Q134" i="14"/>
  <c r="R134" i="14"/>
  <c r="S134" i="14"/>
  <c r="T134" i="14"/>
  <c r="U134" i="14"/>
  <c r="V134" i="14"/>
  <c r="W134" i="14"/>
  <c r="Q135" i="14"/>
  <c r="R135" i="14"/>
  <c r="S135" i="14"/>
  <c r="T135" i="14"/>
  <c r="U135" i="14"/>
  <c r="V135" i="14"/>
  <c r="W135" i="14"/>
  <c r="Q136" i="14"/>
  <c r="R136" i="14"/>
  <c r="S136" i="14"/>
  <c r="T136" i="14"/>
  <c r="U136" i="14"/>
  <c r="V136" i="14"/>
  <c r="W136" i="14"/>
  <c r="Q137" i="14"/>
  <c r="R137" i="14"/>
  <c r="S137" i="14"/>
  <c r="T137" i="14"/>
  <c r="U137" i="14"/>
  <c r="V137" i="14"/>
  <c r="W137" i="14"/>
  <c r="Q138" i="14"/>
  <c r="R138" i="14"/>
  <c r="S138" i="14"/>
  <c r="T138" i="14"/>
  <c r="U138" i="14"/>
  <c r="V138" i="14"/>
  <c r="W138" i="14"/>
  <c r="Q139" i="14"/>
  <c r="R139" i="14"/>
  <c r="S139" i="14"/>
  <c r="T139" i="14"/>
  <c r="U139" i="14"/>
  <c r="V139" i="14"/>
  <c r="W139" i="14"/>
  <c r="Q140" i="14"/>
  <c r="R140" i="14"/>
  <c r="S140" i="14"/>
  <c r="T140" i="14"/>
  <c r="U140" i="14"/>
  <c r="V140" i="14"/>
  <c r="W140" i="14"/>
  <c r="Q141" i="14"/>
  <c r="R141" i="14"/>
  <c r="S141" i="14"/>
  <c r="T141" i="14"/>
  <c r="U141" i="14"/>
  <c r="V141" i="14"/>
  <c r="W141" i="14"/>
  <c r="Q142" i="14"/>
  <c r="R142" i="14"/>
  <c r="S142" i="14"/>
  <c r="T142" i="14"/>
  <c r="U142" i="14"/>
  <c r="V142" i="14"/>
  <c r="W142" i="14"/>
  <c r="Q143" i="14"/>
  <c r="R143" i="14"/>
  <c r="S143" i="14"/>
  <c r="T143" i="14"/>
  <c r="U143" i="14"/>
  <c r="V143" i="14"/>
  <c r="W143" i="14"/>
  <c r="Q144" i="14"/>
  <c r="R144" i="14"/>
  <c r="S144" i="14"/>
  <c r="T144" i="14"/>
  <c r="U144" i="14"/>
  <c r="V144" i="14"/>
  <c r="W144" i="14"/>
  <c r="Q145" i="14"/>
  <c r="R145" i="14"/>
  <c r="S145" i="14"/>
  <c r="T145" i="14"/>
  <c r="U145" i="14"/>
  <c r="V145" i="14"/>
  <c r="W145" i="14"/>
  <c r="Q146" i="14"/>
  <c r="R146" i="14"/>
  <c r="S146" i="14"/>
  <c r="T146" i="14"/>
  <c r="U146" i="14"/>
  <c r="V146" i="14"/>
  <c r="W146" i="14"/>
  <c r="Q147" i="14"/>
  <c r="R147" i="14"/>
  <c r="S147" i="14"/>
  <c r="T147" i="14"/>
  <c r="U147" i="14"/>
  <c r="V147" i="14"/>
  <c r="W147" i="14"/>
  <c r="Q148" i="14"/>
  <c r="R148" i="14"/>
  <c r="S148" i="14"/>
  <c r="T148" i="14"/>
  <c r="U148" i="14"/>
  <c r="V148" i="14"/>
  <c r="W148" i="14"/>
  <c r="Q149" i="14"/>
  <c r="R149" i="14"/>
  <c r="S149" i="14"/>
  <c r="T149" i="14"/>
  <c r="U149" i="14"/>
  <c r="V149" i="14"/>
  <c r="W149" i="14"/>
  <c r="Q150" i="14"/>
  <c r="R150" i="14"/>
  <c r="S150" i="14"/>
  <c r="T150" i="14"/>
  <c r="U150" i="14"/>
  <c r="V150" i="14"/>
  <c r="W150" i="14"/>
  <c r="Q151" i="14"/>
  <c r="R151" i="14"/>
  <c r="S151" i="14"/>
  <c r="T151" i="14"/>
  <c r="U151" i="14"/>
  <c r="V151" i="14"/>
  <c r="W151" i="14"/>
  <c r="Q152" i="14"/>
  <c r="R152" i="14"/>
  <c r="S152" i="14"/>
  <c r="T152" i="14"/>
  <c r="U152" i="14"/>
  <c r="V152" i="14"/>
  <c r="W152" i="14"/>
  <c r="Q153" i="14"/>
  <c r="R153" i="14"/>
  <c r="S153" i="14"/>
  <c r="T153" i="14"/>
  <c r="U153" i="14"/>
  <c r="V153" i="14"/>
  <c r="W153" i="14"/>
  <c r="Q154" i="14"/>
  <c r="R154" i="14"/>
  <c r="S154" i="14"/>
  <c r="T154" i="14"/>
  <c r="U154" i="14"/>
  <c r="V154" i="14"/>
  <c r="W154" i="14"/>
  <c r="Q155" i="14"/>
  <c r="R155" i="14"/>
  <c r="S155" i="14"/>
  <c r="T155" i="14"/>
  <c r="U155" i="14"/>
  <c r="V155" i="14"/>
  <c r="W155" i="14"/>
  <c r="Q156" i="14"/>
  <c r="R156" i="14"/>
  <c r="S156" i="14"/>
  <c r="T156" i="14"/>
  <c r="U156" i="14"/>
  <c r="V156" i="14"/>
  <c r="W156" i="14"/>
  <c r="Q157" i="14"/>
  <c r="R157" i="14"/>
  <c r="S157" i="14"/>
  <c r="T157" i="14"/>
  <c r="U157" i="14"/>
  <c r="V157" i="14"/>
  <c r="W157" i="14"/>
  <c r="Q158" i="14"/>
  <c r="R158" i="14"/>
  <c r="S158" i="14"/>
  <c r="T158" i="14"/>
  <c r="U158" i="14"/>
  <c r="V158" i="14"/>
  <c r="W158" i="14"/>
  <c r="Q159" i="14"/>
  <c r="R159" i="14"/>
  <c r="S159" i="14"/>
  <c r="T159" i="14"/>
  <c r="U159" i="14"/>
  <c r="V159" i="14"/>
  <c r="W159" i="14"/>
  <c r="Q160" i="14"/>
  <c r="R160" i="14"/>
  <c r="S160" i="14"/>
  <c r="T160" i="14"/>
  <c r="U160" i="14"/>
  <c r="V160" i="14"/>
  <c r="W160" i="14"/>
  <c r="Q161" i="14"/>
  <c r="R161" i="14"/>
  <c r="S161" i="14"/>
  <c r="T161" i="14"/>
  <c r="U161" i="14"/>
  <c r="V161" i="14"/>
  <c r="W161" i="14"/>
  <c r="Q162" i="14"/>
  <c r="R162" i="14"/>
  <c r="S162" i="14"/>
  <c r="T162" i="14"/>
  <c r="U162" i="14"/>
  <c r="V162" i="14"/>
  <c r="W162" i="14"/>
  <c r="Q163" i="14"/>
  <c r="R163" i="14"/>
  <c r="S163" i="14"/>
  <c r="T163" i="14"/>
  <c r="U163" i="14"/>
  <c r="V163" i="14"/>
  <c r="W163" i="14"/>
  <c r="Q164" i="14"/>
  <c r="R164" i="14"/>
  <c r="S164" i="14"/>
  <c r="T164" i="14"/>
  <c r="U164" i="14"/>
  <c r="V164" i="14"/>
  <c r="W164" i="14"/>
  <c r="Q165" i="14"/>
  <c r="R165" i="14"/>
  <c r="S165" i="14"/>
  <c r="T165" i="14"/>
  <c r="U165" i="14"/>
  <c r="V165" i="14"/>
  <c r="W165" i="14"/>
  <c r="Q166" i="14"/>
  <c r="R166" i="14"/>
  <c r="S166" i="14"/>
  <c r="T166" i="14"/>
  <c r="U166" i="14"/>
  <c r="V166" i="14"/>
  <c r="W166" i="14"/>
  <c r="Q167" i="14"/>
  <c r="R167" i="14"/>
  <c r="S167" i="14"/>
  <c r="T167" i="14"/>
  <c r="U167" i="14"/>
  <c r="V167" i="14"/>
  <c r="W167" i="14"/>
  <c r="Q168" i="14"/>
  <c r="R168" i="14"/>
  <c r="S168" i="14"/>
  <c r="T168" i="14"/>
  <c r="U168" i="14"/>
  <c r="V168" i="14"/>
  <c r="W168" i="14"/>
  <c r="Q169" i="14"/>
  <c r="R169" i="14"/>
  <c r="S169" i="14"/>
  <c r="T169" i="14"/>
  <c r="U169" i="14"/>
  <c r="V169" i="14"/>
  <c r="W169" i="14"/>
  <c r="Q170" i="14"/>
  <c r="R170" i="14"/>
  <c r="S170" i="14"/>
  <c r="T170" i="14"/>
  <c r="U170" i="14"/>
  <c r="V170" i="14"/>
  <c r="W170" i="14"/>
  <c r="Q171" i="14"/>
  <c r="R171" i="14"/>
  <c r="S171" i="14"/>
  <c r="T171" i="14"/>
  <c r="U171" i="14"/>
  <c r="V171" i="14"/>
  <c r="W171" i="14"/>
  <c r="Q172" i="14"/>
  <c r="R172" i="14"/>
  <c r="S172" i="14"/>
  <c r="T172" i="14"/>
  <c r="U172" i="14"/>
  <c r="V172" i="14"/>
  <c r="W172" i="14"/>
  <c r="Q173" i="14"/>
  <c r="R173" i="14"/>
  <c r="S173" i="14"/>
  <c r="T173" i="14"/>
  <c r="U173" i="14"/>
  <c r="V173" i="14"/>
  <c r="W173" i="14"/>
  <c r="Q174" i="14"/>
  <c r="R174" i="14"/>
  <c r="S174" i="14"/>
  <c r="T174" i="14"/>
  <c r="U174" i="14"/>
  <c r="V174" i="14"/>
  <c r="W174" i="14"/>
  <c r="Q175" i="14"/>
  <c r="R175" i="14"/>
  <c r="S175" i="14"/>
  <c r="T175" i="14"/>
  <c r="U175" i="14"/>
  <c r="V175" i="14"/>
  <c r="W175" i="14"/>
  <c r="Q176" i="14"/>
  <c r="R176" i="14"/>
  <c r="S176" i="14"/>
  <c r="T176" i="14"/>
  <c r="U176" i="14"/>
  <c r="V176" i="14"/>
  <c r="W176" i="14"/>
  <c r="Q177" i="14"/>
  <c r="R177" i="14"/>
  <c r="S177" i="14"/>
  <c r="T177" i="14"/>
  <c r="U177" i="14"/>
  <c r="V177" i="14"/>
  <c r="W177" i="14"/>
  <c r="Q178" i="14"/>
  <c r="R178" i="14"/>
  <c r="S178" i="14"/>
  <c r="T178" i="14"/>
  <c r="U178" i="14"/>
  <c r="V178" i="14"/>
  <c r="W178" i="14"/>
  <c r="Q179" i="14"/>
  <c r="R179" i="14"/>
  <c r="S179" i="14"/>
  <c r="T179" i="14"/>
  <c r="U179" i="14"/>
  <c r="V179" i="14"/>
  <c r="W179" i="14"/>
  <c r="Q180" i="14"/>
  <c r="R180" i="14"/>
  <c r="S180" i="14"/>
  <c r="T180" i="14"/>
  <c r="U180" i="14"/>
  <c r="V180" i="14"/>
  <c r="W180" i="14"/>
  <c r="Q181" i="14"/>
  <c r="R181" i="14"/>
  <c r="S181" i="14"/>
  <c r="T181" i="14"/>
  <c r="U181" i="14"/>
  <c r="V181" i="14"/>
  <c r="W181" i="14"/>
  <c r="Q182" i="14"/>
  <c r="R182" i="14"/>
  <c r="S182" i="14"/>
  <c r="T182" i="14"/>
  <c r="U182" i="14"/>
  <c r="V182" i="14"/>
  <c r="W182" i="14"/>
  <c r="Q183" i="14"/>
  <c r="R183" i="14"/>
  <c r="S183" i="14"/>
  <c r="T183" i="14"/>
  <c r="U183" i="14"/>
  <c r="V183" i="14"/>
  <c r="W183" i="14"/>
  <c r="Q184" i="14"/>
  <c r="R184" i="14"/>
  <c r="S184" i="14"/>
  <c r="T184" i="14"/>
  <c r="U184" i="14"/>
  <c r="V184" i="14"/>
  <c r="W184" i="14"/>
  <c r="Q185" i="14"/>
  <c r="R185" i="14"/>
  <c r="S185" i="14"/>
  <c r="T185" i="14"/>
  <c r="U185" i="14"/>
  <c r="V185" i="14"/>
  <c r="W185" i="14"/>
  <c r="Q186" i="14"/>
  <c r="R186" i="14"/>
  <c r="S186" i="14"/>
  <c r="T186" i="14"/>
  <c r="U186" i="14"/>
  <c r="V186" i="14"/>
  <c r="W186" i="14"/>
  <c r="Q187" i="14"/>
  <c r="R187" i="14"/>
  <c r="S187" i="14"/>
  <c r="T187" i="14"/>
  <c r="U187" i="14"/>
  <c r="V187" i="14"/>
  <c r="W187" i="14"/>
  <c r="Q188" i="14"/>
  <c r="R188" i="14"/>
  <c r="S188" i="14"/>
  <c r="T188" i="14"/>
  <c r="U188" i="14"/>
  <c r="V188" i="14"/>
  <c r="W188" i="14"/>
  <c r="Q189" i="14"/>
  <c r="R189" i="14"/>
  <c r="S189" i="14"/>
  <c r="T189" i="14"/>
  <c r="U189" i="14"/>
  <c r="V189" i="14"/>
  <c r="W189" i="14"/>
  <c r="Q190" i="14"/>
  <c r="R190" i="14"/>
  <c r="S190" i="14"/>
  <c r="T190" i="14"/>
  <c r="U190" i="14"/>
  <c r="V190" i="14"/>
  <c r="W190" i="14"/>
  <c r="Q191" i="14"/>
  <c r="R191" i="14"/>
  <c r="S191" i="14"/>
  <c r="T191" i="14"/>
  <c r="U191" i="14"/>
  <c r="V191" i="14"/>
  <c r="W191" i="14"/>
  <c r="Q192" i="14"/>
  <c r="R192" i="14"/>
  <c r="S192" i="14"/>
  <c r="T192" i="14"/>
  <c r="U192" i="14"/>
  <c r="V192" i="14"/>
  <c r="W192" i="14"/>
  <c r="Q193" i="14"/>
  <c r="R193" i="14"/>
  <c r="S193" i="14"/>
  <c r="T193" i="14"/>
  <c r="U193" i="14"/>
  <c r="V193" i="14"/>
  <c r="W193" i="14"/>
  <c r="Q194" i="14"/>
  <c r="R194" i="14"/>
  <c r="S194" i="14"/>
  <c r="T194" i="14"/>
  <c r="U194" i="14"/>
  <c r="V194" i="14"/>
  <c r="W194" i="14"/>
  <c r="Q195" i="14"/>
  <c r="R195" i="14"/>
  <c r="S195" i="14"/>
  <c r="T195" i="14"/>
  <c r="U195" i="14"/>
  <c r="V195" i="14"/>
  <c r="W195" i="14"/>
  <c r="Q196" i="14"/>
  <c r="R196" i="14"/>
  <c r="S196" i="14"/>
  <c r="T196" i="14"/>
  <c r="U196" i="14"/>
  <c r="V196" i="14"/>
  <c r="W196" i="14"/>
  <c r="Q197" i="14"/>
  <c r="R197" i="14"/>
  <c r="S197" i="14"/>
  <c r="T197" i="14"/>
  <c r="U197" i="14"/>
  <c r="V197" i="14"/>
  <c r="W197" i="14"/>
  <c r="Q198" i="14"/>
  <c r="R198" i="14"/>
  <c r="S198" i="14"/>
  <c r="T198" i="14"/>
  <c r="U198" i="14"/>
  <c r="V198" i="14"/>
  <c r="W198" i="14"/>
  <c r="Q199" i="14"/>
  <c r="R199" i="14"/>
  <c r="S199" i="14"/>
  <c r="T199" i="14"/>
  <c r="U199" i="14"/>
  <c r="V199" i="14"/>
  <c r="W199" i="14"/>
  <c r="Q200" i="14"/>
  <c r="R200" i="14"/>
  <c r="S200" i="14"/>
  <c r="T200" i="14"/>
  <c r="U200" i="14"/>
  <c r="V200" i="14"/>
  <c r="W200" i="14"/>
  <c r="Q201" i="14"/>
  <c r="R201" i="14"/>
  <c r="S201" i="14"/>
  <c r="T201" i="14"/>
  <c r="U201" i="14"/>
  <c r="V201" i="14"/>
  <c r="W201" i="14"/>
  <c r="Q202" i="14"/>
  <c r="R202" i="14"/>
  <c r="S202" i="14"/>
  <c r="T202" i="14"/>
  <c r="U202" i="14"/>
  <c r="V202" i="14"/>
  <c r="W202" i="14"/>
  <c r="Q203" i="14"/>
  <c r="R203" i="14"/>
  <c r="S203" i="14"/>
  <c r="T203" i="14"/>
  <c r="U203" i="14"/>
  <c r="V203" i="14"/>
  <c r="W203" i="14"/>
  <c r="Q204" i="14"/>
  <c r="R204" i="14"/>
  <c r="S204" i="14"/>
  <c r="T204" i="14"/>
  <c r="U204" i="14"/>
  <c r="V204" i="14"/>
  <c r="W204" i="14"/>
  <c r="Q205" i="14"/>
  <c r="R205" i="14"/>
  <c r="S205" i="14"/>
  <c r="T205" i="14"/>
  <c r="U205" i="14"/>
  <c r="V205" i="14"/>
  <c r="W205" i="14"/>
  <c r="Q206" i="14"/>
  <c r="R206" i="14"/>
  <c r="S206" i="14"/>
  <c r="T206" i="14"/>
  <c r="U206" i="14"/>
  <c r="V206" i="14"/>
  <c r="W206" i="14"/>
  <c r="Q207" i="14"/>
  <c r="R207" i="14"/>
  <c r="S207" i="14"/>
  <c r="T207" i="14"/>
  <c r="U207" i="14"/>
  <c r="V207" i="14"/>
  <c r="W207" i="14"/>
  <c r="Q208" i="14"/>
  <c r="R208" i="14"/>
  <c r="S208" i="14"/>
  <c r="T208" i="14"/>
  <c r="U208" i="14"/>
  <c r="V208" i="14"/>
  <c r="W208" i="14"/>
  <c r="Q209" i="14"/>
  <c r="R209" i="14"/>
  <c r="S209" i="14"/>
  <c r="T209" i="14"/>
  <c r="U209" i="14"/>
  <c r="V209" i="14"/>
  <c r="W209" i="14"/>
  <c r="Q210" i="14"/>
  <c r="R210" i="14"/>
  <c r="S210" i="14"/>
  <c r="T210" i="14"/>
  <c r="U210" i="14"/>
  <c r="V210" i="14"/>
  <c r="W210" i="14"/>
  <c r="Q211" i="14"/>
  <c r="R211" i="14"/>
  <c r="S211" i="14"/>
  <c r="T211" i="14"/>
  <c r="U211" i="14"/>
  <c r="V211" i="14"/>
  <c r="W211" i="14"/>
  <c r="Q212" i="14"/>
  <c r="R212" i="14"/>
  <c r="S212" i="14"/>
  <c r="T212" i="14"/>
  <c r="U212" i="14"/>
  <c r="V212" i="14"/>
  <c r="W212" i="14"/>
  <c r="Q213" i="14"/>
  <c r="R213" i="14"/>
  <c r="S213" i="14"/>
  <c r="T213" i="14"/>
  <c r="U213" i="14"/>
  <c r="V213" i="14"/>
  <c r="W213" i="14"/>
  <c r="Q214" i="14"/>
  <c r="R214" i="14"/>
  <c r="S214" i="14"/>
  <c r="T214" i="14"/>
  <c r="U214" i="14"/>
  <c r="V214" i="14"/>
  <c r="W214" i="14"/>
  <c r="Q215" i="14"/>
  <c r="R215" i="14"/>
  <c r="S215" i="14"/>
  <c r="T215" i="14"/>
  <c r="U215" i="14"/>
  <c r="V215" i="14"/>
  <c r="W215" i="14"/>
  <c r="Q216" i="14"/>
  <c r="R216" i="14"/>
  <c r="S216" i="14"/>
  <c r="T216" i="14"/>
  <c r="U216" i="14"/>
  <c r="V216" i="14"/>
  <c r="W216" i="14"/>
  <c r="Q217" i="14"/>
  <c r="R217" i="14"/>
  <c r="S217" i="14"/>
  <c r="T217" i="14"/>
  <c r="U217" i="14"/>
  <c r="V217" i="14"/>
  <c r="W217" i="14"/>
  <c r="Q218" i="14"/>
  <c r="R218" i="14"/>
  <c r="S218" i="14"/>
  <c r="T218" i="14"/>
  <c r="U218" i="14"/>
  <c r="V218" i="14"/>
  <c r="W218" i="14"/>
  <c r="Q219" i="14"/>
  <c r="R219" i="14"/>
  <c r="S219" i="14"/>
  <c r="T219" i="14"/>
  <c r="U219" i="14"/>
  <c r="V219" i="14"/>
  <c r="W219" i="14"/>
  <c r="Q220" i="14"/>
  <c r="R220" i="14"/>
  <c r="S220" i="14"/>
  <c r="T220" i="14"/>
  <c r="U220" i="14"/>
  <c r="V220" i="14"/>
  <c r="W220" i="14"/>
  <c r="Q221" i="14"/>
  <c r="R221" i="14"/>
  <c r="S221" i="14"/>
  <c r="T221" i="14"/>
  <c r="U221" i="14"/>
  <c r="V221" i="14"/>
  <c r="W221" i="14"/>
  <c r="Q222" i="14"/>
  <c r="R222" i="14"/>
  <c r="S222" i="14"/>
  <c r="T222" i="14"/>
  <c r="U222" i="14"/>
  <c r="V222" i="14"/>
  <c r="W222" i="14"/>
  <c r="Q223" i="14"/>
  <c r="R223" i="14"/>
  <c r="S223" i="14"/>
  <c r="T223" i="14"/>
  <c r="U223" i="14"/>
  <c r="V223" i="14"/>
  <c r="W223" i="14"/>
  <c r="Q224" i="14"/>
  <c r="R224" i="14"/>
  <c r="S224" i="14"/>
  <c r="T224" i="14"/>
  <c r="U224" i="14"/>
  <c r="V224" i="14"/>
  <c r="W224" i="14"/>
  <c r="Q225" i="14"/>
  <c r="R225" i="14"/>
  <c r="S225" i="14"/>
  <c r="T225" i="14"/>
  <c r="U225" i="14"/>
  <c r="V225" i="14"/>
  <c r="W225" i="14"/>
  <c r="Q226" i="14"/>
  <c r="R226" i="14"/>
  <c r="S226" i="14"/>
  <c r="T226" i="14"/>
  <c r="U226" i="14"/>
  <c r="V226" i="14"/>
  <c r="W226" i="14"/>
  <c r="Q227" i="14"/>
  <c r="R227" i="14"/>
  <c r="S227" i="14"/>
  <c r="T227" i="14"/>
  <c r="U227" i="14"/>
  <c r="V227" i="14"/>
  <c r="W227" i="14"/>
  <c r="Q228" i="14"/>
  <c r="R228" i="14"/>
  <c r="S228" i="14"/>
  <c r="T228" i="14"/>
  <c r="U228" i="14"/>
  <c r="V228" i="14"/>
  <c r="W228" i="14"/>
  <c r="Q229" i="14"/>
  <c r="R229" i="14"/>
  <c r="S229" i="14"/>
  <c r="T229" i="14"/>
  <c r="U229" i="14"/>
  <c r="V229" i="14"/>
  <c r="W229" i="14"/>
  <c r="Q230" i="14"/>
  <c r="R230" i="14"/>
  <c r="S230" i="14"/>
  <c r="T230" i="14"/>
  <c r="U230" i="14"/>
  <c r="V230" i="14"/>
  <c r="W230" i="14"/>
  <c r="Q231" i="14"/>
  <c r="R231" i="14"/>
  <c r="S231" i="14"/>
  <c r="T231" i="14"/>
  <c r="U231" i="14"/>
  <c r="V231" i="14"/>
  <c r="W231" i="14"/>
  <c r="Q232" i="14"/>
  <c r="R232" i="14"/>
  <c r="S232" i="14"/>
  <c r="T232" i="14"/>
  <c r="U232" i="14"/>
  <c r="V232" i="14"/>
  <c r="W232" i="14"/>
  <c r="Q233" i="14"/>
  <c r="R233" i="14"/>
  <c r="S233" i="14"/>
  <c r="T233" i="14"/>
  <c r="U233" i="14"/>
  <c r="V233" i="14"/>
  <c r="W233" i="14"/>
  <c r="Q234" i="14"/>
  <c r="R234" i="14"/>
  <c r="S234" i="14"/>
  <c r="T234" i="14"/>
  <c r="U234" i="14"/>
  <c r="V234" i="14"/>
  <c r="W234" i="14"/>
  <c r="Q235" i="14"/>
  <c r="R235" i="14"/>
  <c r="S235" i="14"/>
  <c r="T235" i="14"/>
  <c r="U235" i="14"/>
  <c r="V235" i="14"/>
  <c r="W235" i="14"/>
  <c r="Q236" i="14"/>
  <c r="R236" i="14"/>
  <c r="S236" i="14"/>
  <c r="T236" i="14"/>
  <c r="U236" i="14"/>
  <c r="V236" i="14"/>
  <c r="W236" i="14"/>
  <c r="Q237" i="14"/>
  <c r="R237" i="14"/>
  <c r="S237" i="14"/>
  <c r="T237" i="14"/>
  <c r="U237" i="14"/>
  <c r="V237" i="14"/>
  <c r="W237" i="14"/>
  <c r="Q238" i="14"/>
  <c r="R238" i="14"/>
  <c r="S238" i="14"/>
  <c r="T238" i="14"/>
  <c r="U238" i="14"/>
  <c r="V238" i="14"/>
  <c r="W238" i="14"/>
  <c r="Q239" i="14"/>
  <c r="R239" i="14"/>
  <c r="S239" i="14"/>
  <c r="T239" i="14"/>
  <c r="U239" i="14"/>
  <c r="V239" i="14"/>
  <c r="W239" i="14"/>
  <c r="Q240" i="14"/>
  <c r="R240" i="14"/>
  <c r="S240" i="14"/>
  <c r="T240" i="14"/>
  <c r="U240" i="14"/>
  <c r="V240" i="14"/>
  <c r="W240" i="14"/>
  <c r="Q241" i="14"/>
  <c r="R241" i="14"/>
  <c r="S241" i="14"/>
  <c r="T241" i="14"/>
  <c r="U241" i="14"/>
  <c r="V241" i="14"/>
  <c r="W241" i="14"/>
  <c r="Q242" i="14"/>
  <c r="R242" i="14"/>
  <c r="S242" i="14"/>
  <c r="T242" i="14"/>
  <c r="U242" i="14"/>
  <c r="V242" i="14"/>
  <c r="W242" i="14"/>
  <c r="Q243" i="14"/>
  <c r="R243" i="14"/>
  <c r="S243" i="14"/>
  <c r="T243" i="14"/>
  <c r="U243" i="14"/>
  <c r="V243" i="14"/>
  <c r="W243" i="14"/>
  <c r="Q244" i="14"/>
  <c r="R244" i="14"/>
  <c r="S244" i="14"/>
  <c r="T244" i="14"/>
  <c r="U244" i="14"/>
  <c r="V244" i="14"/>
  <c r="W244" i="14"/>
  <c r="Q245" i="14"/>
  <c r="R245" i="14"/>
  <c r="S245" i="14"/>
  <c r="T245" i="14"/>
  <c r="U245" i="14"/>
  <c r="V245" i="14"/>
  <c r="W245" i="14"/>
  <c r="Q246" i="14"/>
  <c r="R246" i="14"/>
  <c r="S246" i="14"/>
  <c r="T246" i="14"/>
  <c r="U246" i="14"/>
  <c r="V246" i="14"/>
  <c r="W246" i="14"/>
  <c r="Q247" i="14"/>
  <c r="R247" i="14"/>
  <c r="S247" i="14"/>
  <c r="T247" i="14"/>
  <c r="U247" i="14"/>
  <c r="V247" i="14"/>
  <c r="W247" i="14"/>
  <c r="Q248" i="14"/>
  <c r="R248" i="14"/>
  <c r="S248" i="14"/>
  <c r="T248" i="14"/>
  <c r="U248" i="14"/>
  <c r="V248" i="14"/>
  <c r="W248" i="14"/>
  <c r="Q249" i="14"/>
  <c r="R249" i="14"/>
  <c r="S249" i="14"/>
  <c r="T249" i="14"/>
  <c r="U249" i="14"/>
  <c r="V249" i="14"/>
  <c r="W249" i="14"/>
  <c r="Q250" i="14"/>
  <c r="R250" i="14"/>
  <c r="S250" i="14"/>
  <c r="T250" i="14"/>
  <c r="U250" i="14"/>
  <c r="V250" i="14"/>
  <c r="W250" i="14"/>
  <c r="Q251" i="14"/>
  <c r="R251" i="14"/>
  <c r="S251" i="14"/>
  <c r="T251" i="14"/>
  <c r="U251" i="14"/>
  <c r="V251" i="14"/>
  <c r="W251" i="14"/>
  <c r="Q252" i="14"/>
  <c r="R252" i="14"/>
  <c r="S252" i="14"/>
  <c r="T252" i="14"/>
  <c r="U252" i="14"/>
  <c r="V252" i="14"/>
  <c r="W252" i="14"/>
  <c r="Q253" i="14"/>
  <c r="R253" i="14"/>
  <c r="S253" i="14"/>
  <c r="T253" i="14"/>
  <c r="U253" i="14"/>
  <c r="V253" i="14"/>
  <c r="W253" i="14"/>
  <c r="Q254" i="14"/>
  <c r="R254" i="14"/>
  <c r="S254" i="14"/>
  <c r="T254" i="14"/>
  <c r="U254" i="14"/>
  <c r="V254" i="14"/>
  <c r="W254" i="14"/>
  <c r="Q255" i="14"/>
  <c r="R255" i="14"/>
  <c r="S255" i="14"/>
  <c r="T255" i="14"/>
  <c r="U255" i="14"/>
  <c r="V255" i="14"/>
  <c r="W255" i="14"/>
  <c r="Q256" i="14"/>
  <c r="R256" i="14"/>
  <c r="S256" i="14"/>
  <c r="T256" i="14"/>
  <c r="U256" i="14"/>
  <c r="V256" i="14"/>
  <c r="W256" i="14"/>
  <c r="Q257" i="14"/>
  <c r="R257" i="14"/>
  <c r="S257" i="14"/>
  <c r="T257" i="14"/>
  <c r="U257" i="14"/>
  <c r="V257" i="14"/>
  <c r="W257" i="14"/>
  <c r="Q258" i="14"/>
  <c r="R258" i="14"/>
  <c r="S258" i="14"/>
  <c r="T258" i="14"/>
  <c r="U258" i="14"/>
  <c r="V258" i="14"/>
  <c r="W258" i="14"/>
  <c r="Q259" i="14"/>
  <c r="R259" i="14"/>
  <c r="S259" i="14"/>
  <c r="T259" i="14"/>
  <c r="U259" i="14"/>
  <c r="V259" i="14"/>
  <c r="W259" i="14"/>
  <c r="Q260" i="14"/>
  <c r="R260" i="14"/>
  <c r="S260" i="14"/>
  <c r="T260" i="14"/>
  <c r="U260" i="14"/>
  <c r="V260" i="14"/>
  <c r="W260" i="14"/>
  <c r="Q261" i="14"/>
  <c r="R261" i="14"/>
  <c r="S261" i="14"/>
  <c r="T261" i="14"/>
  <c r="U261" i="14"/>
  <c r="V261" i="14"/>
  <c r="W261" i="14"/>
  <c r="Q262" i="14"/>
  <c r="R262" i="14"/>
  <c r="S262" i="14"/>
  <c r="T262" i="14"/>
  <c r="U262" i="14"/>
  <c r="V262" i="14"/>
  <c r="W262" i="14"/>
  <c r="Q263" i="14"/>
  <c r="R263" i="14"/>
  <c r="S263" i="14"/>
  <c r="T263" i="14"/>
  <c r="U263" i="14"/>
  <c r="V263" i="14"/>
  <c r="W263" i="14"/>
  <c r="Q264" i="14"/>
  <c r="R264" i="14"/>
  <c r="S264" i="14"/>
  <c r="T264" i="14"/>
  <c r="U264" i="14"/>
  <c r="V264" i="14"/>
  <c r="W264" i="14"/>
  <c r="Q265" i="14"/>
  <c r="R265" i="14"/>
  <c r="S265" i="14"/>
  <c r="T265" i="14"/>
  <c r="U265" i="14"/>
  <c r="V265" i="14"/>
  <c r="W265" i="14"/>
  <c r="Q266" i="14"/>
  <c r="R266" i="14"/>
  <c r="S266" i="14"/>
  <c r="T266" i="14"/>
  <c r="U266" i="14"/>
  <c r="V266" i="14"/>
  <c r="W266" i="14"/>
  <c r="Q267" i="14"/>
  <c r="R267" i="14"/>
  <c r="S267" i="14"/>
  <c r="T267" i="14"/>
  <c r="U267" i="14"/>
  <c r="V267" i="14"/>
  <c r="W267" i="14"/>
  <c r="Q268" i="14"/>
  <c r="R268" i="14"/>
  <c r="S268" i="14"/>
  <c r="T268" i="14"/>
  <c r="U268" i="14"/>
  <c r="V268" i="14"/>
  <c r="W268" i="14"/>
  <c r="Q269" i="14"/>
  <c r="R269" i="14"/>
  <c r="S269" i="14"/>
  <c r="T269" i="14"/>
  <c r="U269" i="14"/>
  <c r="V269" i="14"/>
  <c r="W269" i="14"/>
  <c r="Q270" i="14"/>
  <c r="R270" i="14"/>
  <c r="S270" i="14"/>
  <c r="T270" i="14"/>
  <c r="U270" i="14"/>
  <c r="V270" i="14"/>
  <c r="W270" i="14"/>
  <c r="Q271" i="14"/>
  <c r="R271" i="14"/>
  <c r="S271" i="14"/>
  <c r="T271" i="14"/>
  <c r="U271" i="14"/>
  <c r="V271" i="14"/>
  <c r="W271" i="14"/>
  <c r="Q272" i="14"/>
  <c r="R272" i="14"/>
  <c r="S272" i="14"/>
  <c r="T272" i="14"/>
  <c r="U272" i="14"/>
  <c r="V272" i="14"/>
  <c r="W272" i="14"/>
  <c r="Q273" i="14"/>
  <c r="R273" i="14"/>
  <c r="S273" i="14"/>
  <c r="T273" i="14"/>
  <c r="U273" i="14"/>
  <c r="V273" i="14"/>
  <c r="W273" i="14"/>
  <c r="Q274" i="14"/>
  <c r="R274" i="14"/>
  <c r="S274" i="14"/>
  <c r="T274" i="14"/>
  <c r="U274" i="14"/>
  <c r="V274" i="14"/>
  <c r="W274" i="14"/>
  <c r="Q275" i="14"/>
  <c r="R275" i="14"/>
  <c r="S275" i="14"/>
  <c r="T275" i="14"/>
  <c r="U275" i="14"/>
  <c r="V275" i="14"/>
  <c r="W275" i="14"/>
  <c r="Q276" i="14"/>
  <c r="R276" i="14"/>
  <c r="S276" i="14"/>
  <c r="T276" i="14"/>
  <c r="U276" i="14"/>
  <c r="V276" i="14"/>
  <c r="W276" i="14"/>
  <c r="Q277" i="14"/>
  <c r="R277" i="14"/>
  <c r="S277" i="14"/>
  <c r="T277" i="14"/>
  <c r="U277" i="14"/>
  <c r="V277" i="14"/>
  <c r="W277" i="14"/>
  <c r="Q278" i="14"/>
  <c r="R278" i="14"/>
  <c r="S278" i="14"/>
  <c r="T278" i="14"/>
  <c r="U278" i="14"/>
  <c r="V278" i="14"/>
  <c r="W278" i="14"/>
  <c r="Q279" i="14"/>
  <c r="R279" i="14"/>
  <c r="S279" i="14"/>
  <c r="T279" i="14"/>
  <c r="U279" i="14"/>
  <c r="V279" i="14"/>
  <c r="W279" i="14"/>
  <c r="Q280" i="14"/>
  <c r="R280" i="14"/>
  <c r="S280" i="14"/>
  <c r="T280" i="14"/>
  <c r="U280" i="14"/>
  <c r="V280" i="14"/>
  <c r="W280" i="14"/>
  <c r="Q281" i="14"/>
  <c r="R281" i="14"/>
  <c r="S281" i="14"/>
  <c r="T281" i="14"/>
  <c r="U281" i="14"/>
  <c r="V281" i="14"/>
  <c r="W281" i="14"/>
  <c r="Q282" i="14"/>
  <c r="R282" i="14"/>
  <c r="S282" i="14"/>
  <c r="T282" i="14"/>
  <c r="U282" i="14"/>
  <c r="V282" i="14"/>
  <c r="W282" i="14"/>
  <c r="Q283" i="14"/>
  <c r="R283" i="14"/>
  <c r="S283" i="14"/>
  <c r="T283" i="14"/>
  <c r="U283" i="14"/>
  <c r="V283" i="14"/>
  <c r="W283" i="14"/>
  <c r="Q284" i="14"/>
  <c r="R284" i="14"/>
  <c r="S284" i="14"/>
  <c r="T284" i="14"/>
  <c r="U284" i="14"/>
  <c r="V284" i="14"/>
  <c r="W284" i="14"/>
  <c r="Q285" i="14"/>
  <c r="R285" i="14"/>
  <c r="S285" i="14"/>
  <c r="T285" i="14"/>
  <c r="U285" i="14"/>
  <c r="V285" i="14"/>
  <c r="W285" i="14"/>
  <c r="Q286" i="14"/>
  <c r="R286" i="14"/>
  <c r="S286" i="14"/>
  <c r="T286" i="14"/>
  <c r="U286" i="14"/>
  <c r="V286" i="14"/>
  <c r="W286" i="14"/>
  <c r="Q287" i="14"/>
  <c r="R287" i="14"/>
  <c r="S287" i="14"/>
  <c r="T287" i="14"/>
  <c r="U287" i="14"/>
  <c r="V287" i="14"/>
  <c r="W287" i="14"/>
  <c r="Q288" i="14"/>
  <c r="R288" i="14"/>
  <c r="S288" i="14"/>
  <c r="T288" i="14"/>
  <c r="U288" i="14"/>
  <c r="V288" i="14"/>
  <c r="W288" i="14"/>
  <c r="Q289" i="14"/>
  <c r="R289" i="14"/>
  <c r="S289" i="14"/>
  <c r="T289" i="14"/>
  <c r="U289" i="14"/>
  <c r="V289" i="14"/>
  <c r="W289" i="14"/>
  <c r="Q290" i="14"/>
  <c r="R290" i="14"/>
  <c r="S290" i="14"/>
  <c r="T290" i="14"/>
  <c r="U290" i="14"/>
  <c r="V290" i="14"/>
  <c r="W290" i="14"/>
  <c r="Q291" i="14"/>
  <c r="R291" i="14"/>
  <c r="S291" i="14"/>
  <c r="T291" i="14"/>
  <c r="U291" i="14"/>
  <c r="V291" i="14"/>
  <c r="W291" i="14"/>
  <c r="Q292" i="14"/>
  <c r="R292" i="14"/>
  <c r="S292" i="14"/>
  <c r="T292" i="14"/>
  <c r="U292" i="14"/>
  <c r="V292" i="14"/>
  <c r="W292" i="14"/>
  <c r="Q293" i="14"/>
  <c r="R293" i="14"/>
  <c r="S293" i="14"/>
  <c r="T293" i="14"/>
  <c r="U293" i="14"/>
  <c r="V293" i="14"/>
  <c r="W293" i="14"/>
  <c r="Q294" i="14"/>
  <c r="R294" i="14"/>
  <c r="S294" i="14"/>
  <c r="T294" i="14"/>
  <c r="U294" i="14"/>
  <c r="V294" i="14"/>
  <c r="W294" i="14"/>
  <c r="Q295" i="14"/>
  <c r="R295" i="14"/>
  <c r="S295" i="14"/>
  <c r="T295" i="14"/>
  <c r="U295" i="14"/>
  <c r="V295" i="14"/>
  <c r="W295" i="14"/>
  <c r="Q296" i="14"/>
  <c r="R296" i="14"/>
  <c r="S296" i="14"/>
  <c r="T296" i="14"/>
  <c r="U296" i="14"/>
  <c r="V296" i="14"/>
  <c r="W296" i="14"/>
  <c r="Q297" i="14"/>
  <c r="R297" i="14"/>
  <c r="S297" i="14"/>
  <c r="T297" i="14"/>
  <c r="U297" i="14"/>
  <c r="V297" i="14"/>
  <c r="W297" i="14"/>
  <c r="Q298" i="14"/>
  <c r="R298" i="14"/>
  <c r="S298" i="14"/>
  <c r="T298" i="14"/>
  <c r="U298" i="14"/>
  <c r="V298" i="14"/>
  <c r="W298" i="14"/>
  <c r="Q299" i="14"/>
  <c r="R299" i="14"/>
  <c r="S299" i="14"/>
  <c r="T299" i="14"/>
  <c r="U299" i="14"/>
  <c r="V299" i="14"/>
  <c r="W299" i="14"/>
  <c r="Q300" i="14"/>
  <c r="R300" i="14"/>
  <c r="S300" i="14"/>
  <c r="T300" i="14"/>
  <c r="U300" i="14"/>
  <c r="V300" i="14"/>
  <c r="W300" i="14"/>
  <c r="Q301" i="14"/>
  <c r="R301" i="14"/>
  <c r="S301" i="14"/>
  <c r="T301" i="14"/>
  <c r="U301" i="14"/>
  <c r="V301" i="14"/>
  <c r="W301" i="14"/>
  <c r="Q302" i="14"/>
  <c r="R302" i="14"/>
  <c r="S302" i="14"/>
  <c r="T302" i="14"/>
  <c r="U302" i="14"/>
  <c r="V302" i="14"/>
  <c r="W302" i="14"/>
  <c r="Q303" i="14"/>
  <c r="R303" i="14"/>
  <c r="S303" i="14"/>
  <c r="T303" i="14"/>
  <c r="U303" i="14"/>
  <c r="V303" i="14"/>
  <c r="W303" i="14"/>
  <c r="Q304" i="14"/>
  <c r="R304" i="14"/>
  <c r="S304" i="14"/>
  <c r="T304" i="14"/>
  <c r="U304" i="14"/>
  <c r="V304" i="14"/>
  <c r="W304" i="14"/>
  <c r="Q305" i="14"/>
  <c r="R305" i="14"/>
  <c r="S305" i="14"/>
  <c r="T305" i="14"/>
  <c r="U305" i="14"/>
  <c r="V305" i="14"/>
  <c r="W305" i="14"/>
  <c r="Q306" i="14"/>
  <c r="R306" i="14"/>
  <c r="S306" i="14"/>
  <c r="T306" i="14"/>
  <c r="U306" i="14"/>
  <c r="V306" i="14"/>
  <c r="W306" i="14"/>
  <c r="Q307" i="14"/>
  <c r="R307" i="14"/>
  <c r="S307" i="14"/>
  <c r="T307" i="14"/>
  <c r="U307" i="14"/>
  <c r="V307" i="14"/>
  <c r="W307" i="14"/>
  <c r="Q308" i="14"/>
  <c r="R308" i="14"/>
  <c r="S308" i="14"/>
  <c r="T308" i="14"/>
  <c r="U308" i="14"/>
  <c r="V308" i="14"/>
  <c r="W308" i="14"/>
  <c r="Q309" i="14"/>
  <c r="R309" i="14"/>
  <c r="S309" i="14"/>
  <c r="T309" i="14"/>
  <c r="U309" i="14"/>
  <c r="V309" i="14"/>
  <c r="W309" i="14"/>
  <c r="Q310" i="14"/>
  <c r="R310" i="14"/>
  <c r="S310" i="14"/>
  <c r="T310" i="14"/>
  <c r="U310" i="14"/>
  <c r="V310" i="14"/>
  <c r="W310" i="14"/>
  <c r="Q311" i="14"/>
  <c r="R311" i="14"/>
  <c r="S311" i="14"/>
  <c r="T311" i="14"/>
  <c r="U311" i="14"/>
  <c r="V311" i="14"/>
  <c r="W311" i="14"/>
  <c r="Q312" i="14"/>
  <c r="R312" i="14"/>
  <c r="S312" i="14"/>
  <c r="T312" i="14"/>
  <c r="U312" i="14"/>
  <c r="V312" i="14"/>
  <c r="W312" i="14"/>
  <c r="Q313" i="14"/>
  <c r="R313" i="14"/>
  <c r="S313" i="14"/>
  <c r="T313" i="14"/>
  <c r="U313" i="14"/>
  <c r="V313" i="14"/>
  <c r="W313" i="14"/>
  <c r="Q314" i="14"/>
  <c r="R314" i="14"/>
  <c r="S314" i="14"/>
  <c r="T314" i="14"/>
  <c r="U314" i="14"/>
  <c r="V314" i="14"/>
  <c r="W314" i="14"/>
  <c r="Q315" i="14"/>
  <c r="R315" i="14"/>
  <c r="S315" i="14"/>
  <c r="T315" i="14"/>
  <c r="U315" i="14"/>
  <c r="V315" i="14"/>
  <c r="W315" i="14"/>
  <c r="Q316" i="14"/>
  <c r="R316" i="14"/>
  <c r="S316" i="14"/>
  <c r="T316" i="14"/>
  <c r="U316" i="14"/>
  <c r="V316" i="14"/>
  <c r="W316" i="14"/>
  <c r="Q317" i="14"/>
  <c r="R317" i="14"/>
  <c r="S317" i="14"/>
  <c r="T317" i="14"/>
  <c r="U317" i="14"/>
  <c r="V317" i="14"/>
  <c r="W317" i="14"/>
  <c r="Q318" i="14"/>
  <c r="R318" i="14"/>
  <c r="S318" i="14"/>
  <c r="T318" i="14"/>
  <c r="U318" i="14"/>
  <c r="V318" i="14"/>
  <c r="W318" i="14"/>
  <c r="Q319" i="14"/>
  <c r="R319" i="14"/>
  <c r="S319" i="14"/>
  <c r="T319" i="14"/>
  <c r="U319" i="14"/>
  <c r="V319" i="14"/>
  <c r="W319" i="14"/>
  <c r="Q320" i="14"/>
  <c r="R320" i="14"/>
  <c r="S320" i="14"/>
  <c r="T320" i="14"/>
  <c r="U320" i="14"/>
  <c r="V320" i="14"/>
  <c r="W320" i="14"/>
  <c r="Q321" i="14"/>
  <c r="R321" i="14"/>
  <c r="S321" i="14"/>
  <c r="T321" i="14"/>
  <c r="U321" i="14"/>
  <c r="V321" i="14"/>
  <c r="W321" i="14"/>
  <c r="Q322" i="14"/>
  <c r="R322" i="14"/>
  <c r="S322" i="14"/>
  <c r="T322" i="14"/>
  <c r="U322" i="14"/>
  <c r="V322" i="14"/>
  <c r="W322" i="14"/>
  <c r="Q323" i="14"/>
  <c r="R323" i="14"/>
  <c r="S323" i="14"/>
  <c r="T323" i="14"/>
  <c r="U323" i="14"/>
  <c r="V323" i="14"/>
  <c r="W323" i="14"/>
  <c r="Q324" i="14"/>
  <c r="R324" i="14"/>
  <c r="S324" i="14"/>
  <c r="T324" i="14"/>
  <c r="U324" i="14"/>
  <c r="V324" i="14"/>
  <c r="W324" i="14"/>
  <c r="Q325" i="14"/>
  <c r="R325" i="14"/>
  <c r="S325" i="14"/>
  <c r="T325" i="14"/>
  <c r="U325" i="14"/>
  <c r="V325" i="14"/>
  <c r="W325" i="14"/>
  <c r="Q326" i="14"/>
  <c r="R326" i="14"/>
  <c r="S326" i="14"/>
  <c r="T326" i="14"/>
  <c r="U326" i="14"/>
  <c r="V326" i="14"/>
  <c r="W326" i="14"/>
  <c r="Q327" i="14"/>
  <c r="R327" i="14"/>
  <c r="S327" i="14"/>
  <c r="T327" i="14"/>
  <c r="U327" i="14"/>
  <c r="V327" i="14"/>
  <c r="W327" i="14"/>
  <c r="Q328" i="14"/>
  <c r="R328" i="14"/>
  <c r="S328" i="14"/>
  <c r="T328" i="14"/>
  <c r="U328" i="14"/>
  <c r="V328" i="14"/>
  <c r="W328" i="14"/>
  <c r="Q329" i="14"/>
  <c r="R329" i="14"/>
  <c r="S329" i="14"/>
  <c r="T329" i="14"/>
  <c r="U329" i="14"/>
  <c r="V329" i="14"/>
  <c r="W329" i="14"/>
  <c r="Q330" i="14"/>
  <c r="R330" i="14"/>
  <c r="S330" i="14"/>
  <c r="T330" i="14"/>
  <c r="U330" i="14"/>
  <c r="V330" i="14"/>
  <c r="W330" i="14"/>
  <c r="Q331" i="14"/>
  <c r="R331" i="14"/>
  <c r="S331" i="14"/>
  <c r="T331" i="14"/>
  <c r="U331" i="14"/>
  <c r="V331" i="14"/>
  <c r="W331" i="14"/>
  <c r="Q332" i="14"/>
  <c r="R332" i="14"/>
  <c r="S332" i="14"/>
  <c r="T332" i="14"/>
  <c r="U332" i="14"/>
  <c r="V332" i="14"/>
  <c r="W332" i="14"/>
  <c r="Q333" i="14"/>
  <c r="R333" i="14"/>
  <c r="S333" i="14"/>
  <c r="T333" i="14"/>
  <c r="U333" i="14"/>
  <c r="V333" i="14"/>
  <c r="W333" i="14"/>
  <c r="Q334" i="14"/>
  <c r="R334" i="14"/>
  <c r="S334" i="14"/>
  <c r="T334" i="14"/>
  <c r="U334" i="14"/>
  <c r="V334" i="14"/>
  <c r="W334" i="14"/>
  <c r="Q335" i="14"/>
  <c r="R335" i="14"/>
  <c r="S335" i="14"/>
  <c r="T335" i="14"/>
  <c r="U335" i="14"/>
  <c r="V335" i="14"/>
  <c r="W335" i="14"/>
  <c r="Q336" i="14"/>
  <c r="R336" i="14"/>
  <c r="S336" i="14"/>
  <c r="T336" i="14"/>
  <c r="U336" i="14"/>
  <c r="V336" i="14"/>
  <c r="W336" i="14"/>
  <c r="Q337" i="14"/>
  <c r="R337" i="14"/>
  <c r="S337" i="14"/>
  <c r="T337" i="14"/>
  <c r="U337" i="14"/>
  <c r="V337" i="14"/>
  <c r="W337" i="14"/>
  <c r="Q338" i="14"/>
  <c r="R338" i="14"/>
  <c r="S338" i="14"/>
  <c r="T338" i="14"/>
  <c r="U338" i="14"/>
  <c r="V338" i="14"/>
  <c r="W338" i="14"/>
  <c r="Q339" i="14"/>
  <c r="R339" i="14"/>
  <c r="S339" i="14"/>
  <c r="T339" i="14"/>
  <c r="U339" i="14"/>
  <c r="V339" i="14"/>
  <c r="W339" i="14"/>
  <c r="Q340" i="14"/>
  <c r="R340" i="14"/>
  <c r="S340" i="14"/>
  <c r="T340" i="14"/>
  <c r="U340" i="14"/>
  <c r="V340" i="14"/>
  <c r="W340" i="14"/>
  <c r="Q341" i="14"/>
  <c r="R341" i="14"/>
  <c r="S341" i="14"/>
  <c r="T341" i="14"/>
  <c r="U341" i="14"/>
  <c r="V341" i="14"/>
  <c r="W341" i="14"/>
  <c r="Q342" i="14"/>
  <c r="R342" i="14"/>
  <c r="S342" i="14"/>
  <c r="T342" i="14"/>
  <c r="U342" i="14"/>
  <c r="V342" i="14"/>
  <c r="W342" i="14"/>
  <c r="Q343" i="14"/>
  <c r="R343" i="14"/>
  <c r="S343" i="14"/>
  <c r="T343" i="14"/>
  <c r="U343" i="14"/>
  <c r="V343" i="14"/>
  <c r="W343" i="14"/>
  <c r="Q344" i="14"/>
  <c r="R344" i="14"/>
  <c r="S344" i="14"/>
  <c r="T344" i="14"/>
  <c r="U344" i="14"/>
  <c r="V344" i="14"/>
  <c r="W344" i="14"/>
  <c r="Q345" i="14"/>
  <c r="R345" i="14"/>
  <c r="S345" i="14"/>
  <c r="T345" i="14"/>
  <c r="U345" i="14"/>
  <c r="V345" i="14"/>
  <c r="W345" i="14"/>
  <c r="Q346" i="14"/>
  <c r="R346" i="14"/>
  <c r="S346" i="14"/>
  <c r="T346" i="14"/>
  <c r="U346" i="14"/>
  <c r="V346" i="14"/>
  <c r="W346" i="14"/>
  <c r="Q347" i="14"/>
  <c r="R347" i="14"/>
  <c r="S347" i="14"/>
  <c r="T347" i="14"/>
  <c r="U347" i="14"/>
  <c r="V347" i="14"/>
  <c r="W347" i="14"/>
  <c r="Q348" i="14"/>
  <c r="R348" i="14"/>
  <c r="S348" i="14"/>
  <c r="T348" i="14"/>
  <c r="U348" i="14"/>
  <c r="V348" i="14"/>
  <c r="W348" i="14"/>
  <c r="Q349" i="14"/>
  <c r="R349" i="14"/>
  <c r="S349" i="14"/>
  <c r="T349" i="14"/>
  <c r="U349" i="14"/>
  <c r="V349" i="14"/>
  <c r="W349" i="14"/>
  <c r="Q350" i="14"/>
  <c r="R350" i="14"/>
  <c r="S350" i="14"/>
  <c r="T350" i="14"/>
  <c r="U350" i="14"/>
  <c r="V350" i="14"/>
  <c r="W350" i="14"/>
  <c r="Q351" i="14"/>
  <c r="R351" i="14"/>
  <c r="S351" i="14"/>
  <c r="T351" i="14"/>
  <c r="U351" i="14"/>
  <c r="V351" i="14"/>
  <c r="W351" i="14"/>
  <c r="Q352" i="14"/>
  <c r="R352" i="14"/>
  <c r="S352" i="14"/>
  <c r="T352" i="14"/>
  <c r="U352" i="14"/>
  <c r="V352" i="14"/>
  <c r="W352" i="14"/>
  <c r="Q353" i="14"/>
  <c r="R353" i="14"/>
  <c r="S353" i="14"/>
  <c r="T353" i="14"/>
  <c r="U353" i="14"/>
  <c r="V353" i="14"/>
  <c r="W353" i="14"/>
  <c r="Q354" i="14"/>
  <c r="R354" i="14"/>
  <c r="S354" i="14"/>
  <c r="T354" i="14"/>
  <c r="U354" i="14"/>
  <c r="V354" i="14"/>
  <c r="W354" i="14"/>
  <c r="Q355" i="14"/>
  <c r="R355" i="14"/>
  <c r="S355" i="14"/>
  <c r="T355" i="14"/>
  <c r="U355" i="14"/>
  <c r="V355" i="14"/>
  <c r="W355" i="14"/>
  <c r="Q356" i="14"/>
  <c r="R356" i="14"/>
  <c r="S356" i="14"/>
  <c r="T356" i="14"/>
  <c r="U356" i="14"/>
  <c r="V356" i="14"/>
  <c r="W356" i="14"/>
  <c r="Q357" i="14"/>
  <c r="R357" i="14"/>
  <c r="S357" i="14"/>
  <c r="T357" i="14"/>
  <c r="U357" i="14"/>
  <c r="V357" i="14"/>
  <c r="W357" i="14"/>
  <c r="Q358" i="14"/>
  <c r="R358" i="14"/>
  <c r="S358" i="14"/>
  <c r="T358" i="14"/>
  <c r="U358" i="14"/>
  <c r="V358" i="14"/>
  <c r="W358" i="14"/>
  <c r="Q359" i="14"/>
  <c r="R359" i="14"/>
  <c r="S359" i="14"/>
  <c r="T359" i="14"/>
  <c r="U359" i="14"/>
  <c r="V359" i="14"/>
  <c r="W359" i="14"/>
  <c r="Q360" i="14"/>
  <c r="R360" i="14"/>
  <c r="S360" i="14"/>
  <c r="T360" i="14"/>
  <c r="U360" i="14"/>
  <c r="V360" i="14"/>
  <c r="W360" i="14"/>
  <c r="Q361" i="14"/>
  <c r="R361" i="14"/>
  <c r="S361" i="14"/>
  <c r="T361" i="14"/>
  <c r="U361" i="14"/>
  <c r="V361" i="14"/>
  <c r="W361" i="14"/>
  <c r="Q362" i="14"/>
  <c r="R362" i="14"/>
  <c r="S362" i="14"/>
  <c r="T362" i="14"/>
  <c r="U362" i="14"/>
  <c r="V362" i="14"/>
  <c r="W362" i="14"/>
  <c r="Q363" i="14"/>
  <c r="R363" i="14"/>
  <c r="S363" i="14"/>
  <c r="T363" i="14"/>
  <c r="U363" i="14"/>
  <c r="V363" i="14"/>
  <c r="W363" i="14"/>
  <c r="Q364" i="14"/>
  <c r="R364" i="14"/>
  <c r="S364" i="14"/>
  <c r="T364" i="14"/>
  <c r="U364" i="14"/>
  <c r="V364" i="14"/>
  <c r="W364" i="14"/>
  <c r="Q365" i="14"/>
  <c r="R365" i="14"/>
  <c r="S365" i="14"/>
  <c r="T365" i="14"/>
  <c r="U365" i="14"/>
  <c r="V365" i="14"/>
  <c r="W365" i="14"/>
  <c r="Q366" i="14"/>
  <c r="R366" i="14"/>
  <c r="S366" i="14"/>
  <c r="T366" i="14"/>
  <c r="U366" i="14"/>
  <c r="V366" i="14"/>
  <c r="W366" i="14"/>
  <c r="Q367" i="14"/>
  <c r="R367" i="14"/>
  <c r="S367" i="14"/>
  <c r="T367" i="14"/>
  <c r="U367" i="14"/>
  <c r="V367" i="14"/>
  <c r="W367" i="14"/>
  <c r="Q368" i="14"/>
  <c r="R368" i="14"/>
  <c r="S368" i="14"/>
  <c r="T368" i="14"/>
  <c r="U368" i="14"/>
  <c r="V368" i="14"/>
  <c r="W368" i="14"/>
  <c r="Q369" i="14"/>
  <c r="R369" i="14"/>
  <c r="S369" i="14"/>
  <c r="T369" i="14"/>
  <c r="U369" i="14"/>
  <c r="V369" i="14"/>
  <c r="W369" i="14"/>
  <c r="Q370" i="14"/>
  <c r="R370" i="14"/>
  <c r="S370" i="14"/>
  <c r="T370" i="14"/>
  <c r="U370" i="14"/>
  <c r="V370" i="14"/>
  <c r="W370" i="14"/>
  <c r="Q371" i="14"/>
  <c r="R371" i="14"/>
  <c r="S371" i="14"/>
  <c r="T371" i="14"/>
  <c r="U371" i="14"/>
  <c r="V371" i="14"/>
  <c r="W371" i="14"/>
  <c r="Q372" i="14"/>
  <c r="R372" i="14"/>
  <c r="S372" i="14"/>
  <c r="T372" i="14"/>
  <c r="U372" i="14"/>
  <c r="V372" i="14"/>
  <c r="W372" i="14"/>
  <c r="Q373" i="14"/>
  <c r="R373" i="14"/>
  <c r="S373" i="14"/>
  <c r="T373" i="14"/>
  <c r="U373" i="14"/>
  <c r="V373" i="14"/>
  <c r="W373" i="14"/>
  <c r="Q374" i="14"/>
  <c r="R374" i="14"/>
  <c r="S374" i="14"/>
  <c r="T374" i="14"/>
  <c r="U374" i="14"/>
  <c r="V374" i="14"/>
  <c r="W374" i="14"/>
  <c r="Q375" i="14"/>
  <c r="R375" i="14"/>
  <c r="S375" i="14"/>
  <c r="T375" i="14"/>
  <c r="U375" i="14"/>
  <c r="V375" i="14"/>
  <c r="W375" i="14"/>
  <c r="X24" i="14" l="1"/>
  <c r="X251" i="14"/>
  <c r="X171" i="14"/>
  <c r="X155" i="14"/>
  <c r="X139" i="14"/>
  <c r="X123" i="14"/>
  <c r="X78" i="14"/>
  <c r="X62" i="14"/>
  <c r="X107" i="14"/>
  <c r="X91" i="14"/>
  <c r="X75" i="14"/>
  <c r="X59" i="14"/>
  <c r="X43" i="14"/>
  <c r="X285" i="14"/>
  <c r="X46" i="14"/>
  <c r="X104" i="14"/>
  <c r="X215" i="14"/>
  <c r="X25" i="14"/>
  <c r="X370" i="14"/>
  <c r="X354" i="14"/>
  <c r="X338" i="14"/>
  <c r="X322" i="14"/>
  <c r="X306" i="14"/>
  <c r="X290" i="14"/>
  <c r="X274" i="14"/>
  <c r="X258" i="14"/>
  <c r="X242" i="14"/>
  <c r="X226" i="14"/>
  <c r="X210" i="14"/>
  <c r="X194" i="14"/>
  <c r="X178" i="14"/>
  <c r="X98" i="14"/>
  <c r="X27" i="14"/>
  <c r="X9" i="14"/>
  <c r="X141" i="14"/>
  <c r="X13" i="14"/>
  <c r="X344" i="14"/>
  <c r="X328" i="14"/>
  <c r="X296" i="14"/>
  <c r="X280" i="14"/>
  <c r="X264" i="14"/>
  <c r="X248" i="14"/>
  <c r="X232" i="14"/>
  <c r="X216" i="14"/>
  <c r="X200" i="14"/>
  <c r="X184" i="14"/>
  <c r="X168" i="14"/>
  <c r="X152" i="14"/>
  <c r="X136" i="14"/>
  <c r="X120" i="14"/>
  <c r="X88" i="14"/>
  <c r="X72" i="14"/>
  <c r="X58" i="14"/>
  <c r="X42" i="14"/>
  <c r="X26" i="14"/>
  <c r="X364" i="14"/>
  <c r="X348" i="14"/>
  <c r="X332" i="14"/>
  <c r="X316" i="14"/>
  <c r="X300" i="14"/>
  <c r="X284" i="14"/>
  <c r="X268" i="14"/>
  <c r="X252" i="14"/>
  <c r="X236" i="14"/>
  <c r="X220" i="14"/>
  <c r="X204" i="14"/>
  <c r="X188" i="14"/>
  <c r="X172" i="14"/>
  <c r="X156" i="14"/>
  <c r="X140" i="14"/>
  <c r="X124" i="14"/>
  <c r="X108" i="14"/>
  <c r="X92" i="14"/>
  <c r="X76" i="14"/>
  <c r="X60" i="14"/>
  <c r="X44" i="14"/>
  <c r="X28" i="14"/>
  <c r="X10" i="14"/>
  <c r="X309" i="14"/>
  <c r="X293" i="14"/>
  <c r="X261" i="14"/>
  <c r="X245" i="14"/>
  <c r="X229" i="14"/>
  <c r="X213" i="14"/>
  <c r="X197" i="14"/>
  <c r="X181" i="14"/>
  <c r="X165" i="14"/>
  <c r="X149" i="14"/>
  <c r="X133" i="14"/>
  <c r="X117" i="14"/>
  <c r="X101" i="14"/>
  <c r="X30" i="14"/>
  <c r="X12" i="14"/>
  <c r="X14" i="14"/>
  <c r="X249" i="14"/>
  <c r="X233" i="14"/>
  <c r="X217" i="14"/>
  <c r="X201" i="14"/>
  <c r="X185" i="14"/>
  <c r="X169" i="14"/>
  <c r="X153" i="14"/>
  <c r="X137" i="14"/>
  <c r="X121" i="14"/>
  <c r="X73" i="14"/>
  <c r="X57" i="14"/>
  <c r="X219" i="14"/>
  <c r="X203" i="14"/>
  <c r="X180" i="14"/>
  <c r="X102" i="14"/>
  <c r="X86" i="14"/>
  <c r="X22" i="14"/>
  <c r="X90" i="14"/>
  <c r="X74" i="14"/>
  <c r="X8" i="14"/>
  <c r="X85" i="14"/>
  <c r="X69" i="14"/>
  <c r="X53" i="14"/>
  <c r="X37" i="14"/>
  <c r="X21" i="14"/>
  <c r="X366" i="14"/>
  <c r="X350" i="14"/>
  <c r="X334" i="14"/>
  <c r="X318" i="14"/>
  <c r="X135" i="14"/>
  <c r="X119" i="14"/>
  <c r="X23" i="14"/>
  <c r="X361" i="14"/>
  <c r="X345" i="14"/>
  <c r="X329" i="14"/>
  <c r="X313" i="14"/>
  <c r="X297" i="14"/>
  <c r="X281" i="14"/>
  <c r="X265" i="14"/>
  <c r="X105" i="14"/>
  <c r="X89" i="14"/>
  <c r="X41" i="14"/>
  <c r="X162" i="14"/>
  <c r="X146" i="14"/>
  <c r="X130" i="14"/>
  <c r="X114" i="14"/>
  <c r="X34" i="14"/>
  <c r="X196" i="14"/>
  <c r="X148" i="14"/>
  <c r="X52" i="14"/>
  <c r="X36" i="14"/>
  <c r="X20" i="14"/>
  <c r="X365" i="14"/>
  <c r="X349" i="14"/>
  <c r="X333" i="14"/>
  <c r="X317" i="14"/>
  <c r="X301" i="14"/>
  <c r="X269" i="14"/>
  <c r="X253" i="14"/>
  <c r="X237" i="14"/>
  <c r="X157" i="14"/>
  <c r="X134" i="14"/>
  <c r="X118" i="14"/>
  <c r="X70" i="14"/>
  <c r="X54" i="14"/>
  <c r="X38" i="14"/>
  <c r="X367" i="14"/>
  <c r="X351" i="14"/>
  <c r="X335" i="14"/>
  <c r="X319" i="14"/>
  <c r="X303" i="14"/>
  <c r="X287" i="14"/>
  <c r="X271" i="14"/>
  <c r="X255" i="14"/>
  <c r="X239" i="14"/>
  <c r="X223" i="14"/>
  <c r="X207" i="14"/>
  <c r="X191" i="14"/>
  <c r="X175" i="14"/>
  <c r="X159" i="14"/>
  <c r="X143" i="14"/>
  <c r="X33" i="14"/>
  <c r="X15" i="14"/>
  <c r="X371" i="14"/>
  <c r="X355" i="14"/>
  <c r="X339" i="14"/>
  <c r="X323" i="14"/>
  <c r="X307" i="14"/>
  <c r="X291" i="14"/>
  <c r="X275" i="14"/>
  <c r="X259" i="14"/>
  <c r="X243" i="14"/>
  <c r="X227" i="14"/>
  <c r="X211" i="14"/>
  <c r="X195" i="14"/>
  <c r="X179" i="14"/>
  <c r="X163" i="14"/>
  <c r="X147" i="14"/>
  <c r="X131" i="14"/>
  <c r="X115" i="14"/>
  <c r="X99" i="14"/>
  <c r="X373" i="14"/>
  <c r="X357" i="14"/>
  <c r="X341" i="14"/>
  <c r="X325" i="14"/>
  <c r="X277" i="14"/>
  <c r="X302" i="14"/>
  <c r="X286" i="14"/>
  <c r="X270" i="14"/>
  <c r="X254" i="14"/>
  <c r="X238" i="14"/>
  <c r="X222" i="14"/>
  <c r="X206" i="14"/>
  <c r="X190" i="14"/>
  <c r="X174" i="14"/>
  <c r="X158" i="14"/>
  <c r="X142" i="14"/>
  <c r="X126" i="14"/>
  <c r="X110" i="14"/>
  <c r="X94" i="14"/>
  <c r="X375" i="14"/>
  <c r="X359" i="14"/>
  <c r="X343" i="14"/>
  <c r="X327" i="14"/>
  <c r="X311" i="14"/>
  <c r="X295" i="14"/>
  <c r="X279" i="14"/>
  <c r="X263" i="14"/>
  <c r="X247" i="14"/>
  <c r="X231" i="14"/>
  <c r="X199" i="14"/>
  <c r="X183" i="14"/>
  <c r="X167" i="14"/>
  <c r="X151" i="14"/>
  <c r="X103" i="14"/>
  <c r="X87" i="14"/>
  <c r="X71" i="14"/>
  <c r="X55" i="14"/>
  <c r="X39" i="14"/>
  <c r="X368" i="14"/>
  <c r="X352" i="14"/>
  <c r="X336" i="14"/>
  <c r="X320" i="14"/>
  <c r="X304" i="14"/>
  <c r="X288" i="14"/>
  <c r="X272" i="14"/>
  <c r="X256" i="14"/>
  <c r="X240" i="14"/>
  <c r="X224" i="14"/>
  <c r="X208" i="14"/>
  <c r="X192" i="14"/>
  <c r="X176" i="14"/>
  <c r="X160" i="14"/>
  <c r="X144" i="14"/>
  <c r="X128" i="14"/>
  <c r="X112" i="14"/>
  <c r="X96" i="14"/>
  <c r="X80" i="14"/>
  <c r="X64" i="14"/>
  <c r="X48" i="14"/>
  <c r="X32" i="14"/>
  <c r="X82" i="14"/>
  <c r="X66" i="14"/>
  <c r="X50" i="14"/>
  <c r="X16" i="14"/>
  <c r="X363" i="14"/>
  <c r="X347" i="14"/>
  <c r="X331" i="14"/>
  <c r="X315" i="14"/>
  <c r="X299" i="14"/>
  <c r="X283" i="14"/>
  <c r="X267" i="14"/>
  <c r="X235" i="14"/>
  <c r="X187" i="14"/>
  <c r="X372" i="14"/>
  <c r="X356" i="14"/>
  <c r="X340" i="14"/>
  <c r="X324" i="14"/>
  <c r="X308" i="14"/>
  <c r="X292" i="14"/>
  <c r="X276" i="14"/>
  <c r="X260" i="14"/>
  <c r="X244" i="14"/>
  <c r="X228" i="14"/>
  <c r="X212" i="14"/>
  <c r="X164" i="14"/>
  <c r="X132" i="14"/>
  <c r="X116" i="14"/>
  <c r="X100" i="14"/>
  <c r="X84" i="14"/>
  <c r="X68" i="14"/>
  <c r="X221" i="14"/>
  <c r="X205" i="14"/>
  <c r="X189" i="14"/>
  <c r="X173" i="14"/>
  <c r="X109" i="14"/>
  <c r="X93" i="14"/>
  <c r="X77" i="14"/>
  <c r="X61" i="14"/>
  <c r="X45" i="14"/>
  <c r="X29" i="14"/>
  <c r="X11" i="14"/>
  <c r="X374" i="14"/>
  <c r="X358" i="14"/>
  <c r="X342" i="14"/>
  <c r="X326" i="14"/>
  <c r="X310" i="14"/>
  <c r="X294" i="14"/>
  <c r="X278" i="14"/>
  <c r="X262" i="14"/>
  <c r="X246" i="14"/>
  <c r="X230" i="14"/>
  <c r="X214" i="14"/>
  <c r="X198" i="14"/>
  <c r="X182" i="14"/>
  <c r="X166" i="14"/>
  <c r="X150" i="14"/>
  <c r="X127" i="14"/>
  <c r="X111" i="14"/>
  <c r="X95" i="14"/>
  <c r="X79" i="14"/>
  <c r="X63" i="14"/>
  <c r="X47" i="14"/>
  <c r="X31" i="14"/>
  <c r="X360" i="14"/>
  <c r="X312" i="14"/>
  <c r="X56" i="14"/>
  <c r="X40" i="14"/>
  <c r="X369" i="14"/>
  <c r="X353" i="14"/>
  <c r="X337" i="14"/>
  <c r="X321" i="14"/>
  <c r="X305" i="14"/>
  <c r="X289" i="14"/>
  <c r="X273" i="14"/>
  <c r="X257" i="14"/>
  <c r="X241" i="14"/>
  <c r="X225" i="14"/>
  <c r="X209" i="14"/>
  <c r="X193" i="14"/>
  <c r="X177" i="14"/>
  <c r="X161" i="14"/>
  <c r="X145" i="14"/>
  <c r="X129" i="14"/>
  <c r="X113" i="14"/>
  <c r="X97" i="14"/>
  <c r="X81" i="14"/>
  <c r="X65" i="14"/>
  <c r="X49" i="14"/>
  <c r="X362" i="14"/>
  <c r="X346" i="14"/>
  <c r="X330" i="14"/>
  <c r="X314" i="14"/>
  <c r="X298" i="14"/>
  <c r="X282" i="14"/>
  <c r="X266" i="14"/>
  <c r="X250" i="14"/>
  <c r="X234" i="14"/>
  <c r="X218" i="14"/>
  <c r="X202" i="14"/>
  <c r="X186" i="14"/>
  <c r="X170" i="14"/>
  <c r="X154" i="14"/>
  <c r="X138" i="14"/>
  <c r="X122" i="14"/>
  <c r="X106" i="14"/>
  <c r="X83" i="14"/>
  <c r="X67" i="14"/>
  <c r="X51" i="14"/>
  <c r="X35" i="14"/>
  <c r="Q6" i="14" l="1"/>
  <c r="R6" i="14"/>
  <c r="S6" i="14"/>
  <c r="T6" i="14"/>
  <c r="U6" i="14"/>
  <c r="V6" i="14"/>
  <c r="W6" i="14"/>
  <c r="Q7" i="14"/>
  <c r="R7" i="14"/>
  <c r="S7" i="14"/>
  <c r="T7" i="14"/>
  <c r="U7" i="14"/>
  <c r="V7" i="14"/>
  <c r="W7" i="14"/>
  <c r="X6" i="14" l="1"/>
  <c r="X7" i="14"/>
  <c r="Q5" i="14"/>
  <c r="C85" i="41" l="1"/>
  <c r="W5" i="14"/>
  <c r="W4" i="14"/>
  <c r="Q4" i="14" s="1"/>
  <c r="V5" i="14"/>
  <c r="V4" i="14"/>
  <c r="U5" i="14" l="1"/>
  <c r="U4" i="14"/>
  <c r="T5" i="14"/>
  <c r="T4" i="14"/>
  <c r="S5" i="14"/>
  <c r="S4" i="14"/>
  <c r="R5" i="14"/>
  <c r="X5" i="14" s="1"/>
  <c r="R4" i="14"/>
  <c r="X4" i="14" s="1"/>
</calcChain>
</file>

<file path=xl/sharedStrings.xml><?xml version="1.0" encoding="utf-8"?>
<sst xmlns="http://schemas.openxmlformats.org/spreadsheetml/2006/main" count="18548" uniqueCount="2312">
  <si>
    <t>Страна</t>
  </si>
  <si>
    <t>Период</t>
  </si>
  <si>
    <t>Направление перемещения</t>
  </si>
  <si>
    <t>Вес, тонн</t>
  </si>
  <si>
    <t>02 - МЯСО И ПИЩЕВЫЕ МЯСНЫЕ СУБПРОДУКТЫ</t>
  </si>
  <si>
    <t>HK - ГОНКОНГ</t>
  </si>
  <si>
    <t>02 2021</t>
  </si>
  <si>
    <t>Экспорт</t>
  </si>
  <si>
    <t>10 2021</t>
  </si>
  <si>
    <t>KG - КЫРГЫЗСТАН</t>
  </si>
  <si>
    <t>07 2021</t>
  </si>
  <si>
    <t>08 2021</t>
  </si>
  <si>
    <t>KZ - КАЗАХСТАН</t>
  </si>
  <si>
    <t>06 2021</t>
  </si>
  <si>
    <t>VN - ВЬЕТНАМ</t>
  </si>
  <si>
    <t>09 2021</t>
  </si>
  <si>
    <t>52 - ХЛОПОК</t>
  </si>
  <si>
    <t>BY - БЕЛАРУСЬ</t>
  </si>
  <si>
    <t>72 - ЧЕРНЫЕ МЕТАЛЛЫ</t>
  </si>
  <si>
    <t>MD - МОЛДОВА, РЕСПУБЛИКА</t>
  </si>
  <si>
    <t>04 2021</t>
  </si>
  <si>
    <t>NL - НИДЕРЛАНДЫ</t>
  </si>
  <si>
    <t>05 2021</t>
  </si>
  <si>
    <t>UA - УКРАИНА</t>
  </si>
  <si>
    <t>03 2021</t>
  </si>
  <si>
    <t>11 2021</t>
  </si>
  <si>
    <t>US - СОЕДИНЕННЫЕ ШТАТЫ</t>
  </si>
  <si>
    <t>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</t>
  </si>
  <si>
    <t>AZ - АЗЕРБАЙДЖАН</t>
  </si>
  <si>
    <t>94 - МЕБЕЛЬ; ПОСТЕЛЬНЫЕ ПРИНАДЛЕЖНОСТИ, МАТРАЦЫ, ОСНОВЫ МАТРАЦНЫЕ, ДИВАННЫЕ ПОДУШКИ И АНАЛОГИЧНЫЕ НАБИВНЫЕ ПРИНАДЛЕЖНОСТИ МЕБЕЛИ; ЛАМПЫ И ОСВЕТИТЕЛЬНОЕ ОБОРУДОВАНИЕ, В ДРУГОМ МЕСТЕ НЕ ПОИМЕНОВАННЫЕ ИЛИ НЕ ВКЛЮЧЕННЫЕ; СВЕТОВЫЕ ВЫВЕСКИ, СВЕТОВЫЕ ТАБЛИЧКИ С ИМЕНЕМ ИЛИ НАЗВАНИЕМ, ИЛИ АДРЕСОМ И АНАЛОГИЧНЫЕ ИЗДЕЛИЯ; СБОРНЫЕ СТРОИТЕЛЬНЫЕ КОНСТРУКЦИИ</t>
  </si>
  <si>
    <t>PE - ПЕРУ</t>
  </si>
  <si>
    <t>19 - ГОТОВЫЕ ПРОДУКТЫ ИЗ ЗЕРНА ЗЛАКОВ, МУКИ, КРАХМАЛА ИЛИ МОЛОКА; МУЧНЫЕ КОНДИТЕРСКИЕ ИЗДЕЛИЯ</t>
  </si>
  <si>
    <t>GB - СОЕДИНЕННОЕ КОРОЛЕВСТВО</t>
  </si>
  <si>
    <t>TM - ТУРКМЕНИСТАН</t>
  </si>
  <si>
    <t>12 2021</t>
  </si>
  <si>
    <t>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t>
  </si>
  <si>
    <t>GE - ГРУЗИЯ</t>
  </si>
  <si>
    <t>87 - СРЕДСТВА НАЗЕМНОГО ТРАНСПОРТА, КРОМЕ ЖЕЛЕЗНОДОРОЖНОГО ИЛИ ТРАМВАЙНОГО ПОДВИЖНОГО СОСТАВА, И ИХ ЧАСТИ И ПРИНАДЛЕЖНОСТИ</t>
  </si>
  <si>
    <t>38 - ПРОЧИЕ ХИМИЧЕСКИЕ ПРОДУКТЫ</t>
  </si>
  <si>
    <t>CN - КИТАЙ</t>
  </si>
  <si>
    <t>44 - ДРЕВЕСИНА И ИЗДЕЛИЯ ИЗ НЕЕ; ДРЕВЕСНЫЙ УГОЛЬ</t>
  </si>
  <si>
    <t>RO - РУМЫНИЯ</t>
  </si>
  <si>
    <t>53 - ПРОЧИЕ РАСТИТЕЛЬНЫЕ ТЕКСТИЛЬНЫЕ ВОЛОКНА; БУМАЖНАЯ ПРЯЖА И ТКАНИ ИЗ БУМАЖНОЙ ПРЯЖИ</t>
  </si>
  <si>
    <t>EG - ЕГИПЕТ</t>
  </si>
  <si>
    <t>RS - СЕРБИЯ</t>
  </si>
  <si>
    <t>TW - ТАЙВАНЬ (КИТАЙ)</t>
  </si>
  <si>
    <t>AT - АВСТРИЯ</t>
  </si>
  <si>
    <t>AU - АВСТРАЛИЯ</t>
  </si>
  <si>
    <t>01 2021</t>
  </si>
  <si>
    <t>DK - ДАНИЯ</t>
  </si>
  <si>
    <t>HU - ВЕНГРИЯ</t>
  </si>
  <si>
    <t>LT - ЛИТВА</t>
  </si>
  <si>
    <t>BA - БОСНИЯ И ГЕРЦЕГОВИНА</t>
  </si>
  <si>
    <t>BE - БЕЛЬГИЯ</t>
  </si>
  <si>
    <t>CA - КАНАДА</t>
  </si>
  <si>
    <t>IL - ИЗРАИЛЬ</t>
  </si>
  <si>
    <t>IN - ИНДИЯ</t>
  </si>
  <si>
    <t>LV - ЛАТВИЯ</t>
  </si>
  <si>
    <t>NZ - НОВАЯ ЗЕЛАНДИЯ</t>
  </si>
  <si>
    <t>AM - АРМЕНИЯ</t>
  </si>
  <si>
    <t>DE - ГЕРМАНИЯ</t>
  </si>
  <si>
    <t>ES - ИСПАНИЯ</t>
  </si>
  <si>
    <t>PL - ПОЛЬША</t>
  </si>
  <si>
    <t>CZ - ЧЕХИЯ</t>
  </si>
  <si>
    <t>GR - ГРЕЦИЯ</t>
  </si>
  <si>
    <t>IT - ИТАЛИЯ</t>
  </si>
  <si>
    <t>MX - МЕКСИКА</t>
  </si>
  <si>
    <t>PY - ПАРАГВАЙ</t>
  </si>
  <si>
    <t>MN - МОНГОЛИЯ</t>
  </si>
  <si>
    <t>40 - КАУЧУК, РЕЗИНА И ИЗДЕЛИЯ ИЗ НИХ</t>
  </si>
  <si>
    <t>UZ - УЗБЕКИСТАН</t>
  </si>
  <si>
    <t>82 - ИНСТРУМЕНТЫ, ПРИСПОСОБЛЕНИЯ, НОЖЕВЫЕ ИЗДЕЛИЯ, ЛОЖКИ И ВИЛКИ ИЗ НЕДРАГОЦЕННЫХ МЕТАЛЛОВ; ИХ ЧАСТИ ИЗ НЕДРАГОЦЕННЫХ МЕТАЛЛОВ</t>
  </si>
  <si>
    <t>91 - ЧАСЫ ВСЕХ ВИДОВ И ИХ ЧАСТИ</t>
  </si>
  <si>
    <t>04 - 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</si>
  <si>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16 - ГОТОВЫЕ ПРОДУКТЫ ИЗ МЯСА, РЫБЫ ИЛИ РАКООБРАЗНЫХ, МОЛЛЮСКОВ ИЛИ ПРОЧИХ ВОДНЫХ БЕСПОЗВОНОЧНЫХ</t>
  </si>
  <si>
    <t>95 - ИГРУШКИ, ИГРЫ И СПОРТИВНЫЙ ИНВЕНТАРЬ; ИХ ЧАСТИ И ПРИНАДЛЕЖНОСТИ</t>
  </si>
  <si>
    <t>39 - ПЛАСТМАССЫ И ИЗДЕЛИЯ ИЗ НИХ</t>
  </si>
  <si>
    <t>12 - МАСЛИЧНЫЕ СЕМЕНА И ПЛОДЫ; ПРОЧИЕ СЕМЕНА, ПЛОДЫ И ЗЕРНО; ЛЕКАРСТВЕННЫЕ РАСТЕНИЯ И РАСТЕНИЯ ДЛЯ ТЕХНИЧЕСКИХ ЦЕЛЕЙ; СОЛОМА И ФУРАЖ</t>
  </si>
  <si>
    <t>SI - СЛОВЕНИЯ</t>
  </si>
  <si>
    <t>TJ - ТАДЖИКИСТАН</t>
  </si>
  <si>
    <t>PH - ФИЛИППИНЫ</t>
  </si>
  <si>
    <t>EE - ЭСТОНИЯ</t>
  </si>
  <si>
    <t>90 - ИНСТРУМЕНТЫ И АППАРАТЫ ОПТИЧЕСКИЕ, ФОТОГРАФИЧЕСКИЕ, КИНЕМАТОГРАФИЧЕСКИЕ, ИЗМЕРИТЕЛЬНЫЕ, КОНТРОЛЬНЫЕ, ПРЕЦИЗИОННЫЕ, МЕДИЦИНСКИЕ ИЛИ ХИРУРГИЧЕСКИЕ; ИХ ЧАСТИ И ПРИНАДЛЕЖНОСТИ</t>
  </si>
  <si>
    <t>TR - ТУРЦИЯ</t>
  </si>
  <si>
    <t>59 - ТЕКСТИЛЬНЫЕ МАТЕРИАЛЫ, ПРОПИТАННЫЕ, С ПОКРЫТИЕМ ИЛИ ДУБЛИРОВАННЫЕ; ТЕКСТИЛЬНЫЕ ИЗДЕЛИЯ ТЕХНИЧЕСКОГО НАЗНАЧЕНИЯ</t>
  </si>
  <si>
    <t>22 - АЛКОГОЛЬНЫЕ И БЕЗАЛКОГОЛЬНЫЕ НАПИТКИ И УКСУС</t>
  </si>
  <si>
    <t>83 - ПРОЧИЕ ИЗДЕЛИЯ ИЗ НЕДРАГОЦЕННЫХ МЕТАЛЛОВ</t>
  </si>
  <si>
    <t>10 - ЗЛАКИ</t>
  </si>
  <si>
    <t>IR - ИРАН (ИСЛАМСКАЯ РЕСПУБЛИКА)</t>
  </si>
  <si>
    <t>84 - РЕАКТОРЫ ЯДЕРНЫЕ, КОТЛЫ, ОБОРУДОВАНИЕ И МЕХАНИЧЕСКИЕ УСТРОЙСТВА; ИХ ЧАСТИ</t>
  </si>
  <si>
    <t>61 - ПРЕДМЕТЫ ОДЕЖДЫ И ПРИНАДЛЕЖНОСТИ К ОДЕЖДЕ, ТРИКОТАЖНЫЕ МАШИННОГО ИЛИ РУЧНОГО ВЯЗАНИЯ</t>
  </si>
  <si>
    <t>35 - БЕЛКОВЫЕ ВЕЩЕСТВА; МОДИФИЦИРОВАННЫЕ КРАХМАЛЫ; КЛЕИ; ФЕРМЕНТЫ</t>
  </si>
  <si>
    <t>06 - ЖИВЫЕ ДЕРЕВЬЯ И ДРУГИЕ РАСТЕНИЯ; ЛУКОВИЦЫ, КОРНИ И ПРОЧИЕ АНАЛОГИЧНЫЕ ЧАСТИ РАСТЕНИЙ; СРЕЗАННЫЕ ЦВЕТЫ И ДЕКОРАТИВНАЯ ЗЕЛЕНЬ</t>
  </si>
  <si>
    <t>70 - СТЕКЛО И ИЗДЕЛИЯ ИЗ НЕГО</t>
  </si>
  <si>
    <t>68 - ИЗДЕЛИЯ ИЗ КАМНЯ, ГИПСА, ЦЕМЕНТА, АСБЕСТА, СЛЮДЫ ИЛИ АНАЛОГИЧНЫХ МАТЕРИАЛОВ</t>
  </si>
  <si>
    <t>20 - ПРОДУКТЫ ПЕРЕРАБОТКИ ОВОЩЕЙ, ФРУКТОВ, ОРЕХОВ ИЛИ ПРОЧИХ ЧАСТЕЙ РАСТЕНИЙ</t>
  </si>
  <si>
    <t>BG - БОЛГАРИЯ</t>
  </si>
  <si>
    <t>01 - ШТ-ЖИВЫЕ ЖИВОТНЫЕ</t>
  </si>
  <si>
    <t>CH - ШВЕЙЦАРИЯ</t>
  </si>
  <si>
    <t>73 - ИЗДЕЛИЯ ИЗ ЧЕРНЫХ МЕТАЛЛОВ</t>
  </si>
  <si>
    <t>32 - ЭКСТРАКТЫ ДУБИЛЬНЫЕ ИЛИ КРАСИЛЬНЫЕ; ТАННИНЫ И ИХ ПРОИЗВОДНЫЕ; КРАСИТЕЛИ, ПИГМЕНТЫ И ПРОЧИЕ КРАСЯЩИЕ ВЕЩЕСТВА; КРАСКИ И ЛАКИ; ШПАТЛЕВКИ И ПРОЧИЕ МАСТИКИ; ПОЛИГРАФИЧЕСКАЯ КРАСКА, ЧЕРНИЛА, ТУШЬ</t>
  </si>
  <si>
    <t>97 - ПРОИЗВЕДЕНИЯ ИСКУССТВА, ПРЕДМЕТЫ КОЛЛЕКЦИОНИРОВАНИЯ И АНТИКВАРИАТ</t>
  </si>
  <si>
    <t>FR - ФРАНЦИЯ</t>
  </si>
  <si>
    <t>17 - САХАР И КОНДИТЕРСКИЕ ИЗДЕЛИЯ ИЗ САХАРА</t>
  </si>
  <si>
    <t>30 - ФАРМАЦЕВТИЧЕСКАЯ ПРОДУКЦИЯ</t>
  </si>
  <si>
    <t>18 - КАКАО И ПРОДУКТЫ ИЗ НЕГО</t>
  </si>
  <si>
    <t>48 - БУМАГА И КАРТОН; ИЗДЕЛИЯ ИЗ БУМАЖНОЙ МАССЫ, БУМАГИ ИЛИ КАРТОНА</t>
  </si>
  <si>
    <t>76 - АЛЮМИНИЙ И ИЗДЕЛИЯ ИЗ НЕГО</t>
  </si>
  <si>
    <t>74 - МЕДЬ И ИЗДЕЛИЯ ИЗ НЕЕ</t>
  </si>
  <si>
    <t>JP - ЯПОНИЯ</t>
  </si>
  <si>
    <t>AB - АБХАЗИЯ</t>
  </si>
  <si>
    <t>11 - ПРОДУКЦИЯ МУКОМОЛЬНО-КРУПЯНОЙ ПРОМЫШЛЕННОСТИ; СОЛОД; КРАХМАЛЫ; ИНУЛИН; ПШЕНИЧНАЯ КЛЕЙКОВИНА</t>
  </si>
  <si>
    <t>69 - КЕРАМИЧЕСКИЕ ИЗДЕЛИЯ</t>
  </si>
  <si>
    <t>HR - ХОРВАТИЯ</t>
  </si>
  <si>
    <t>CY - КИПР</t>
  </si>
  <si>
    <t>PK - ПАКИСТАН</t>
  </si>
  <si>
    <t>MK - СЕВЕРНАЯ МАКЕДОНИЯ</t>
  </si>
  <si>
    <t>34 - МЫЛО, ПОВЕРХНОСТНО-АКТИВНЫЕ ОРГАНИЧЕСКИЕ ВЕЩЕСТВА, МОЮЩИЕ СРЕДСТВА, СМАЗОЧНЫЕ МАТЕРИАЛЫ, ИСКУССТВЕННЫЕ И ГОТОВЫЕ ВОСКИ, СОСТАВЫ ДЛЯ ЧИСТКИ ИЛИ ПОЛИРОВКИ, СВЕЧИ И АНАЛОГИЧНЫЕ ИЗДЕЛИЯ, ПАСТЫ ДЛЯ ЛЕПКИ, ПЛАСТИЛИН, "ЗУБОВРАЧЕБНЫЙ ВОСК" И ЗУБОВРАЧЕБНЫЕ СОСТАВЫ НА ОСНОВЕ ГИПСА</t>
  </si>
  <si>
    <t>BH - БАХРЕЙН</t>
  </si>
  <si>
    <t>49 - ПЕЧАТНЫЕ КНИГИ, ГАЗЕТЫ, РЕПРОДУКЦИИ И ДРУГИЕ ИЗДЕЛИЯ ПОЛИГРАФИЧЕСКОЙ ПРОМЫШЛЕННОСТИ; РУКОПИСИ, МАШИНОПИСНЫЕ ТЕКСТЫ И ПЛАНЫ</t>
  </si>
  <si>
    <t>55 - ХИМИЧЕСКИЕ ВОЛОКНА</t>
  </si>
  <si>
    <t>42 - ИЗДЕЛИЯ ИЗ КОЖИ; ШОРНО-СЕДЕЛЬНЫЕ ИЗДЕЛИЯ И УПРЯЖЬ; ДОРОЖНЫЕ ПРИНАДЛЕЖНОСТИ, СУМКИ И АНАЛОГИЧНЫЕ ИМ ТОВАРЫ; ИЗДЕЛИЯ ИЗ ВНУТРЕННИХ ОРГАНОВ ЖИВОТНЫХ (КРОМЕ ШЕЛКООТДЕЛИТЕЛЬНЫХ ЖЕЛЕЗ ШЕЛКОПРЯДА)</t>
  </si>
  <si>
    <t>05 - ПРОДУКТЫ ЖИВОТНОГО ПРОИСХОЖДЕНИЯ, В ДРУГОМ МЕСТЕ НЕ ПОИМЕНОВАННЫЕ ИЛИ НЕ ВКЛЮЧЕННЫЕ</t>
  </si>
  <si>
    <t>71 - ЖЕМЧУГ ПРИРОДНЫЙ ИЛИ КУЛЬТИВИРОВАННЫЙ, ДРАГОЦЕННЫЕ ИЛИ ПОЛУДРАГОЦЕННЫЕ КАМНИ, ДРАГОЦЕННЫЕ МЕТАЛЛЫ, МЕТАЛЛЫ, ПЛАКИРОВАННЫЕ ДРАГОЦЕННЫМИ МЕТАЛЛАМИ, И ИЗДЕЛИЯ ИЗ НИХ; БИЖУТЕРИЯ; МОНЕТЫ</t>
  </si>
  <si>
    <t>63 - ПРОЧИЕ ГОТОВЫЕ ТЕКСТИЛЬНЫЕ ИЗДЕЛИЯ; НАБОРЫ; ОДЕЖДА И ТЕКСТИЛЬНЫЕ ИЗДЕЛИЯ, БЫВШИЕ В УПОТРЕБЛЕНИИ; ТРЯПЬЕ</t>
  </si>
  <si>
    <t>KR - КОРЕЯ, РЕСПУБЛИКА</t>
  </si>
  <si>
    <t>MY - МАЛАЙЗИЯ</t>
  </si>
  <si>
    <t>KH - КАМБОДЖА</t>
  </si>
  <si>
    <t>NO - НОРВЕГИЯ</t>
  </si>
  <si>
    <t>15 - 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</si>
  <si>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SE - ШВЕЦИЯ</t>
  </si>
  <si>
    <t>SK - СЛОВАКИЯ</t>
  </si>
  <si>
    <t>TH - ТАИЛАНД</t>
  </si>
  <si>
    <t>GN - ГВИНЕЯ</t>
  </si>
  <si>
    <t>79 - ЦИНК И ИЗДЕЛИЯ ИЗ НЕГО</t>
  </si>
  <si>
    <t>AR - АРГЕНТИНА</t>
  </si>
  <si>
    <t>PS - ПАЛЕСТИНА, ГОСУДАРСТВО</t>
  </si>
  <si>
    <t>29 - ОРГАНИЧЕСКИЕ ХИМИЧЕСКИЕ СОЕДИНЕНИЯ</t>
  </si>
  <si>
    <t>96 - РАЗНЫЕ ГОТОВЫЕ ИЗДЕЛИЯ</t>
  </si>
  <si>
    <t>56 - ВАТА, ВОЙЛОК ИЛИ ФЕТР И НЕТКАНЫЕ МАТЕРИАЛЫ; СПЕЦИАЛЬНАЯ ПРЯЖА; БЕЧЕВКИ, ВЕРЕВКИ, КАНАТЫ И ТРОСЫ И ИЗДЕЛИЯ ИЗ НИХ</t>
  </si>
  <si>
    <t>BR - БРАЗИЛИЯ</t>
  </si>
  <si>
    <t>65 - ГОЛОВНЫЕ УБОРЫ И ИХ ЧАСТИ</t>
  </si>
  <si>
    <t>23 - ОСТАТКИ И ОТХОДЫ ПИЩЕВОЙ ПРОМЫШЛЕННОСТИ; ГОТОВЫЕ КОРМА ДЛЯ ЖИВОТНЫХ</t>
  </si>
  <si>
    <t>FI - ФИНЛЯНДИЯ</t>
  </si>
  <si>
    <t>25 - СОЛЬ; СЕРА; ЗЕМЛИ И КАМЕНЬ; ШТУКАТУРНЫЕ МАТЕРИАЛЫ, ИЗВЕСТЬ И ЦЕМЕНТ</t>
  </si>
  <si>
    <t>IQ - ИРАК</t>
  </si>
  <si>
    <t>AE - ОБЪЕДИНЕННЫЕ АРАБСКИЕ ЭМИРАТЫ</t>
  </si>
  <si>
    <t>28 - 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</t>
  </si>
  <si>
    <t>PT - ПОРТУГАЛИЯ</t>
  </si>
  <si>
    <t>Страны СНГ</t>
  </si>
  <si>
    <t>Страны Европы</t>
  </si>
  <si>
    <t>Страны Северной Америки</t>
  </si>
  <si>
    <t>США</t>
  </si>
  <si>
    <t>Другие страны</t>
  </si>
  <si>
    <t>Страны Азиатско - Тихоокеанского региона</t>
  </si>
  <si>
    <t>Страны Африки и Ближнего Востока</t>
  </si>
  <si>
    <t>(Все)</t>
  </si>
  <si>
    <t>Общий итог</t>
  </si>
  <si>
    <t>Группы стран</t>
  </si>
  <si>
    <t>ЭКСПОРТ РЕСПУБЛИКИ МОРДОВИЯ ПО ГРУППАМ СТРАН В 2021 ГОДУ</t>
  </si>
  <si>
    <t>Группа стран</t>
  </si>
  <si>
    <t xml:space="preserve">ТНВЭД </t>
  </si>
  <si>
    <t>Объем экспорта, тыс. долл.</t>
  </si>
  <si>
    <t>Сумма по полю Объем экспорта, тыс. долл.</t>
  </si>
  <si>
    <t>ТОП-10 СТРАН ПО ЭКСПОРТУ ИЗ РЕСПУБЛИКИ МОРДОВИЯ</t>
  </si>
  <si>
    <t>ТОП-10 ТНВЭД ПО ЭКСПОРТУ ИЗ РЕСПУБЛИКИ МОРДОВИЯ</t>
  </si>
  <si>
    <t>ОБЩИЙ ОБЪЕМ ЭКСПОРТА В РЕСПУБЛИКЕ МОРДОВИЯ В 2021 ГОДУ</t>
  </si>
  <si>
    <t>ОБЩИЙ ОБЪЕМ ЭКСПОРТА В РЕСПУБЛИКЕ МОРДОВИЯ В 2021 ГОДУ ПО МЕСЯЦАМ</t>
  </si>
  <si>
    <t>Объем экспорта</t>
  </si>
  <si>
    <t>Вес</t>
  </si>
  <si>
    <t>ИНН</t>
  </si>
  <si>
    <t>Наименование</t>
  </si>
  <si>
    <t>ООО "МЯСОПЕРЕРАБАТЫВАЮЩИЙ КОМПЛЕКС "АТЯШЕВСКИЙ"</t>
  </si>
  <si>
    <t>АО "ПТИЦЕФАБРИКА "ЧАМЗИНСКАЯ"</t>
  </si>
  <si>
    <t>ООО «ТОРГОВЫЙ ДОМ «ФУД ЭКСПОРТ»</t>
  </si>
  <si>
    <t>ООО "ТД "ЭКО ХАЛЯЛ"</t>
  </si>
  <si>
    <t>АО «КОНСЕРВНЫЙ ЗАВОД «САРАНСКИЙ»</t>
  </si>
  <si>
    <t>ИП ХАЛИКОВА РЯШИДЯ РЯИСОВНА</t>
  </si>
  <si>
    <t>ИП ХАЛИКОВ ФЯРИТ АБДУЛХАЕВИЧ</t>
  </si>
  <si>
    <t>ООО "КАРПАЙ"</t>
  </si>
  <si>
    <t>ООО "ТКМ"</t>
  </si>
  <si>
    <t>ООО &lt;НОВЫЙ БЕРЕГ&gt;</t>
  </si>
  <si>
    <t>ИП БАТРАКОВ НИЯЗ РАФИКОВИЧ</t>
  </si>
  <si>
    <t>ИП АХМЕРОВ РЯШИТ РАФИКОВИЧ</t>
  </si>
  <si>
    <t>ООО "МАГМА"</t>
  </si>
  <si>
    <t>ООО "МАГМА КЕРАМИК "</t>
  </si>
  <si>
    <t>АО "БИОХИМИК"</t>
  </si>
  <si>
    <t>ООО ТОРГОВАЯ КОМПАНИЯ "ИННОВА"</t>
  </si>
  <si>
    <t>ООО "ВЕТАГРОЦЕНТР"</t>
  </si>
  <si>
    <t>ООО "СИГМА-ПЛЮС"</t>
  </si>
  <si>
    <t>ИП БАКУЛИН ВАСИЛИЙ ВИКТОРОВИЧ</t>
  </si>
  <si>
    <t>АО"ЛАТО"</t>
  </si>
  <si>
    <t>ООО "ЮНАЙТЕД ПРАЙС"</t>
  </si>
  <si>
    <t>ООО"ХЕЛИОС-РЕСУРС"</t>
  </si>
  <si>
    <t>ООО "АТИКС"</t>
  </si>
  <si>
    <t>АО "ЛИДЕР-КОМПАУНД"</t>
  </si>
  <si>
    <t>ООО "ЭМ-ПЛАСТ"</t>
  </si>
  <si>
    <t>ВИДЯКОВ ВИТАЛИЙ ВАСИЛЬЕВИЧ</t>
  </si>
  <si>
    <t>ОАО"САРАНСКИЙ ЗАВОД"РЕЗИНОТЕХНИКА"</t>
  </si>
  <si>
    <t>ООО "АГРОКУРС"</t>
  </si>
  <si>
    <t>ООО "ГРУППА КОМПАНИЙ РЕНОМЕ"</t>
  </si>
  <si>
    <t>ООО "РАБЭКС ТРЭЙД"</t>
  </si>
  <si>
    <t>ИП ПЕТРУХИН ПАВЕЛ СЕРГЕЕВИЧ</t>
  </si>
  <si>
    <t>ООО "ФРАНЦ КЛЯЙНЕ"</t>
  </si>
  <si>
    <t>ООО "АВАЛОН-С"</t>
  </si>
  <si>
    <t>АО "САРАНСКИЙ ПРИБОРОСТРОИТЕЛЬНЫЙ ЗАВОД"</t>
  </si>
  <si>
    <t>ООО "ПАРУС"</t>
  </si>
  <si>
    <t>ООО "СВЕТАВТОМАТИКА"</t>
  </si>
  <si>
    <t>ООО "ПКП "ЭНМАШ"</t>
  </si>
  <si>
    <t>ООО "МОРДОВПРОМ"</t>
  </si>
  <si>
    <t>ЭРЗИНА ЛЮБОВЬ АЛЕКСАНДРОВНА</t>
  </si>
  <si>
    <t>ООО &lt;ФОКСВУДРУС&gt;</t>
  </si>
  <si>
    <t>ООО "ТОРГОВЫЙ ДОМ "САРАНСКСПЕЦТЕХНИКА"</t>
  </si>
  <si>
    <t>ИП МАРЧЕНКО ОЛЬГА ГЕННАДЬЕВНА</t>
  </si>
  <si>
    <t>ООО «ЕВРОПАК»</t>
  </si>
  <si>
    <t>ПАО "ЭЛЕКТРОВЫПРЯМИТЕЛЬ"</t>
  </si>
  <si>
    <t>ООО "ОРИМЭКС"</t>
  </si>
  <si>
    <t>ООО "КОМБИНАТ ТЕПЛОИЗОЛЯЦИОННЫХ ИЗДЕЛИЙ"</t>
  </si>
  <si>
    <t>ООО "СТЕКОЛЬНАЯ КОМПАНИЯ "РАЗВИТИЕ"</t>
  </si>
  <si>
    <t>ООО "ССЗ "ЛИСМА"</t>
  </si>
  <si>
    <t>ООО "КАБЕЛЬНЫЕ СИСТЕМЫ"</t>
  </si>
  <si>
    <t>ООО "ТКАЦКАЯ ФАБРИКА "ЛЕНТА" ИМЕНИ 8 МАРТА"</t>
  </si>
  <si>
    <t>ООО "ЮНИПРАЙС"</t>
  </si>
  <si>
    <t>ООО "ОПТИКЭНЕРГО"</t>
  </si>
  <si>
    <t>ООО "ТД РМ РЕЙЛ"</t>
  </si>
  <si>
    <t>ООО "ЭМ-КАБЕЛЬ"</t>
  </si>
  <si>
    <t>АО "НЕОН"</t>
  </si>
  <si>
    <t>ООО "СФЕРА"</t>
  </si>
  <si>
    <t>ООО "ЭПРОМЕТ"</t>
  </si>
  <si>
    <t>ООО "МАСТЕРЛИТСАРАНСК"</t>
  </si>
  <si>
    <t>ООО "ПРОМЛИТ"</t>
  </si>
  <si>
    <t>ООО "ТД "САРАНСККАБЕЛЬ"</t>
  </si>
  <si>
    <t>ООО "СНАБЭКСПОРТ"</t>
  </si>
  <si>
    <t>ООО"МОРДОВВТОРСЫРЬЁ"</t>
  </si>
  <si>
    <t>ООО ТД "ВЦМ"</t>
  </si>
  <si>
    <t>ООО "ЭМ-КАТ"</t>
  </si>
  <si>
    <t>ООО "САРАНСККАБЕЛЬ-ОПТИКА"</t>
  </si>
  <si>
    <t>ИП БАШМАКОВ ЛЕОНИД АЛЕКСЕЕВИЧ</t>
  </si>
  <si>
    <t>ИП ЮДЕНКОВ АНАТОЛИЙ ВАЛЕНТИНОВИЧ</t>
  </si>
  <si>
    <t>АО "МОРДОВАГРОМАШ"</t>
  </si>
  <si>
    <t>АО "МЕДОБОРУДОВАНИЕ"</t>
  </si>
  <si>
    <t>ООО "РЕМОНТНОЕ ЛОКОМОТИВНОЕ ДЕПО РУЗАЕВКА"</t>
  </si>
  <si>
    <t>ООО "АГРО-ИДЕЯ"</t>
  </si>
  <si>
    <t>ООО "КОМПРЕССОРНЫЕ ТЕХНОЛОГИИ"</t>
  </si>
  <si>
    <t>ФЕДЕРАЛЬНОЕ КАЗЕННОЕ ПРЕДПРИЯТИЕ «САРАНСКИЙ МЕХАНИЧЕСКИЙ ЗАВОД»</t>
  </si>
  <si>
    <t>ООО "ПК "ПРОМТЕХМАШ"</t>
  </si>
  <si>
    <t>АБДУЛЛОВ АБДУЛХАЙ АБДУЛХАКОВИЧ</t>
  </si>
  <si>
    <t>ООО "ОРБИТА-СВЕТ"</t>
  </si>
  <si>
    <t>ООО "ТОРГОВО-ЗАКУПОЧНАЯ КОМПАНИЯ "ЛИСМА"</t>
  </si>
  <si>
    <t>ООО "НК-КАБЕЛЬ"</t>
  </si>
  <si>
    <t>ООО ТД "ГРОССЛАЙТ"</t>
  </si>
  <si>
    <t>ООО "СТЭТ"</t>
  </si>
  <si>
    <t>ООО НПЦ "ЭЛЕКТРОПРОЕКТ М"</t>
  </si>
  <si>
    <t>ОАО "РАДИОДЕТАЛЬ"</t>
  </si>
  <si>
    <t xml:space="preserve">ООО НТЦ "МИДИС" </t>
  </si>
  <si>
    <t>ООО "СЭЛЗ-ЭКСПОРТ"</t>
  </si>
  <si>
    <t>ООО «ТЕХЭЛЕКТРО»</t>
  </si>
  <si>
    <t>ООО КАБЕЛЬНЫЙ ЗАВОД "ТИТАН"</t>
  </si>
  <si>
    <t>ООО ТД "ЛЮМЭКС"</t>
  </si>
  <si>
    <t>ООО "УФ ТЕХНОЛОГИИ"</t>
  </si>
  <si>
    <t>ООО "БИТРОНИК"</t>
  </si>
  <si>
    <t>ООО &lt;НИИИС ИМЕНИ А. Н. ЛОДЫГИНА&gt;</t>
  </si>
  <si>
    <t>САРМАТ ООО</t>
  </si>
  <si>
    <t>ООО "САРАНСКИЙ ЗАВОД ТОЧНЫХ ПРИБОРОВ"</t>
  </si>
  <si>
    <t>ООО "ЭЛТ-СИСТЕМС"</t>
  </si>
  <si>
    <t>ООО "ТЕХНОПРОМКОМПЛЕКТ"</t>
  </si>
  <si>
    <t>ООО МЭК "ЭЛТОС"</t>
  </si>
  <si>
    <t>АО "ОРБИТА"</t>
  </si>
  <si>
    <t>ООО «КСЕНОН»</t>
  </si>
  <si>
    <t>ООО "ВЕКТОРТЕХ"</t>
  </si>
  <si>
    <t>ООО "СФЕРА СВЕТА"</t>
  </si>
  <si>
    <t>ООО "САРМАТ-ЭМ"</t>
  </si>
  <si>
    <t>ООО «НПФ СВЕТОВЫЕ РЕШЕНИЯ»</t>
  </si>
  <si>
    <t>ПРОМЕТ ЭЛЕКТРО</t>
  </si>
  <si>
    <t>ООО "СЭТ"</t>
  </si>
  <si>
    <t>АО "РУЗХИММАШ"</t>
  </si>
  <si>
    <t>ООО "НПО" НЕФТЕХГАЗМАШ"</t>
  </si>
  <si>
    <t>ООО "ВКМ-СЕРВИС"</t>
  </si>
  <si>
    <t>ООО "ВКМ-СТАЛЬ"</t>
  </si>
  <si>
    <t>ЯНГЛИЧЕВ РЯСТЯМ ГАФИЯТОВИЧ</t>
  </si>
  <si>
    <t>АБДУЛЛОВ РИНАТ АБДУЛХАЙЕВИЧ</t>
  </si>
  <si>
    <t>АБДРАШИТОВ ФАИЛЬ НУРГАЛИЕВИЧ</t>
  </si>
  <si>
    <t>АО "ОПТИКОВОЛОКОННЫЕ СИСТЕМЫ"</t>
  </si>
  <si>
    <t>ООО "НПЦ МАНОМЕТР"</t>
  </si>
  <si>
    <t>НАУЧНО-ПРОИЗВОДСТВЕННОЕ ОБЪЕДИНЕНИЕ "САРАНСКИЙ ЗАВОД МЕХАНИЧЕСКИХ ИЗДЕЛИЙ"</t>
  </si>
  <si>
    <t>САРАНСКИЙ ФИЛИАЛ АКЦИОНЕРНОГО ОБЩЕСТВА "НАУЧНО-ИССЛЕДОВАТЕЛЬСКИЙ ИНСТИТУТ ТЕХНИЧ</t>
  </si>
  <si>
    <t>ООО "ФОТОНТЕХСИСТЕМЫ"</t>
  </si>
  <si>
    <t>ООО "ТРАНСВЕТ"</t>
  </si>
  <si>
    <t>ООО "ЗАВОД ПРОММЕТИЗДЕЛИЙ"</t>
  </si>
  <si>
    <t>ООО "ДОМ СВЕТА"/РОМАНЧЕВА ОЛЬГА АЛЕКСАНДРОВНА</t>
  </si>
  <si>
    <t>ТЕХ КИДС</t>
  </si>
  <si>
    <t>АВЕРЯСКИНА НАТАЛЬЯ ЮРЬЕВНА</t>
  </si>
  <si>
    <t>ООО "РОМОДАНОВОСАХАР"</t>
  </si>
  <si>
    <t>ООО "КОМБИС"</t>
  </si>
  <si>
    <t>ООО "ГРИ-МАК"</t>
  </si>
  <si>
    <t>ООО "ЛИКЕРОВОДОЧНЫЙ ЗАВОД "САРАНСКИЙ"</t>
  </si>
  <si>
    <t>Категория бизнеса</t>
  </si>
  <si>
    <t>Размер выручки</t>
  </si>
  <si>
    <t>Финансовый результат</t>
  </si>
  <si>
    <t>Годы экспорта</t>
  </si>
  <si>
    <t>ТНВЭД</t>
  </si>
  <si>
    <t>Юридический адрес</t>
  </si>
  <si>
    <t>Телефон</t>
  </si>
  <si>
    <t>E-mail</t>
  </si>
  <si>
    <t>Официальный сайт</t>
  </si>
  <si>
    <t>02-МЯСО И ПИЩЕВЫЕ МЯСНЫЕ СУБПРОДУКТЫ</t>
  </si>
  <si>
    <t>04-МОЛОЧНАЯ ПРОДУКЦИЯ; ЯЙЦА ПТИЦ; МЕД НАТУРАЛЬНЫЙ; ПИЩЕВЫЕ ПРОДУКТЫ ЖИВОТНОГО ПРОИСХОЖДЕНИЯ, В ДРУГОМ М</t>
  </si>
  <si>
    <t>12-МАСЛИЧНЫЕ СЕМЕНА И ПЛОДЫ; ПРОЧИЕ СЕМЕНА, ПЛОДЫ И ЗЕРНО; ЛЕКАРСТВЕННЫЕ РАСТЕНИЯ И РАСТЕНИЯ ДЛЯ ТЕХНИЧ</t>
  </si>
  <si>
    <t>16-ГОТОВЫЕ ПРОДУКТЫ ИЗ МЯСА, РЫБЫ ИЛИ РАКООБРАЗНЫХ, МОЛЛЮСКОВ ИЛИ ПРОЧИХ ВОДНЫХ БЕСПОЗВОНОЧНЫХ</t>
  </si>
  <si>
    <t>19-ГОТОВЫЕ ПРОДУКТЫ ИЗ ЗЕРНА ЗЛАКОВ, МУКИ, КРАХМАЛА ИЛИ МОЛОКА; МУЧНЫЕ КОНДИТЕРСКИЕ ИЗДЕЛИЯ</t>
  </si>
  <si>
    <t>20-ПРОДУКТЫ ПЕРЕРАБОТКИ ОВОЩЕЙ, ФРУКТОВ, ОРЕХОВ ИЛИ ПРОЧИХ ЧАСТЕЙ РАСТЕНИЙ</t>
  </si>
  <si>
    <t>25-СОЛЬ; СЕРА; ЗЕМЛИ И КАМЕНЬ; ШТУКАТУРНЫЕ МАТЕРИАЛЫ, ИЗВЕСТЬ И ЦЕМЕНТ</t>
  </si>
  <si>
    <t>30-ФАРМАЦЕВТИЧЕСКАЯ ПРОДУКЦИЯ</t>
  </si>
  <si>
    <t>32-ЭКСТРАКТЫ ДУБИЛЬНЫЕ ИЛИ КРАСИЛЬНЫЕ; ТАННИНЫ И ИХ ПРОИЗВОДНЫЕ; КРАСИТЕЛИ, ПИГМЕНТЫ И ПРОЧИЕ КРАСЯЩИЕ</t>
  </si>
  <si>
    <t>35-БЕЛКОВЫЕ ВЕЩЕСТВА; МОДИФИЦИРОВАННЫЕ КРАХМАЛЫ; КЛЕИ; ФЕРМЕНТЫ</t>
  </si>
  <si>
    <t>38-ПРОЧИЕ ХИМИЧЕСКИЕ ПРОДУКТЫ</t>
  </si>
  <si>
    <t>39-ПЛАСТМАССЫ И ИЗДЕЛИЯ ИЗ НИХ</t>
  </si>
  <si>
    <t>40-КАУЧУК, РЕЗИНА И ИЗДЕЛИЯ ИЗ НИХ</t>
  </si>
  <si>
    <t>44-ДРЕВЕСИНА И ИЗДЕЛИЯ ИЗ НЕЕ; ДРЕВЕСНЫЙ УГОЛЬ</t>
  </si>
  <si>
    <t>48-БУМАГА И КАРТОН; ИЗДЕЛИЯ ИЗ БУМАЖНОЙ МАССЫ, БУМАГИ ИЛИ КАРТОНА</t>
  </si>
  <si>
    <t>49-ПЕЧАТНЫЕ КНИГИ, ГАЗЕТЫ, РЕПРОДУКЦИИ И ДРУГИЕ ИЗДЕЛИЯ ПОЛИГРАФИЧЕСКОЙ ПРОМЫШЛЕННОСТИ; РУКОПИСИ, МАШИН</t>
  </si>
  <si>
    <t>55-ХИМИЧЕСКИЕ ВОЛОКНА</t>
  </si>
  <si>
    <t>56-ВАТА, ВОЙЛОК ИЛИ ФЕТР И НЕТКАНЫЕ МАТЕРИАЛЫ; СПЕЦИАЛЬНАЯ ПРЯЖА; БЕЧЕВКИ, ВЕРЕВКИ, КАНАТЫ И ТРОСЫ И ИЗ</t>
  </si>
  <si>
    <t>59-ТЕКСТИЛЬНЫЕ МАТЕРИАЛЫ, ПРОПИТАННЫЕ, С ПОКРЫТИЕМ ИЛИ ДУБЛИРОВАННЫЕ; ТЕКСТИЛЬНЫЕ ИЗДЕЛИЯ ТЕХНИЧЕСКОГО</t>
  </si>
  <si>
    <t>63-ПРОЧИЕ ГОТОВЫЕ ТЕКСТИЛЬНЫЕ ИЗДЕЛИЯ; НАБОРЫ; ОДЕЖДА И ТЕКСТИЛЬНЫЕ ИЗДЕЛИЯ, БЫВШИЕ В УПОТРЕБЛЕНИИ; ТРЯ</t>
  </si>
  <si>
    <t>68-ИЗДЕЛИЯ ИЗ КАМНЯ, ГИПСА, ЦЕМЕНТА, АСБЕСТА, СЛЮДЫ ИЛИ АНАЛОГИЧНЫХ МАТЕРИАЛОВ</t>
  </si>
  <si>
    <t>69-КЕРАМИЧЕСКИЕ ИЗДЕЛИЯ</t>
  </si>
  <si>
    <t>70-СТЕКЛО И ИЗДЕЛИЯ ИЗ НЕГО</t>
  </si>
  <si>
    <t>71-ЖЕМЧУГ ПРИРОДНЫЙ ИЛИ КУЛЬТИВИРОВАННЫЙ, ДРАГОЦЕННЫЕ ИЛИ ПОЛУДРАГОЦЕННЫЕ КАМНИ, ДРАГОЦЕННЫЕ МЕТАЛЛЫ, М</t>
  </si>
  <si>
    <t>72-ЧЕРНЫЕ МЕТАЛЛЫ</t>
  </si>
  <si>
    <t>73-ИЗДЕЛИЯ ИЗ ЧЕРНЫХ МЕТАЛЛОВ</t>
  </si>
  <si>
    <t>74-МЕДЬ И ИЗДЕЛИЯ ИЗ НЕЕ</t>
  </si>
  <si>
    <t>76-АЛЮМИНИЙ И ИЗДЕЛИЯ ИЗ НЕГО</t>
  </si>
  <si>
    <t>82-ИНСТРУМЕНТЫ, ПРИСПОСОБЛЕНИЯ, НОЖЕВЫЕ ИЗДЕЛИЯ, ЛОЖКИ И ВИЛКИ ИЗ НЕДРАГОЦЕННЫХ МЕТАЛЛОВ; ИХ ЧАСТИ ИЗ Н</t>
  </si>
  <si>
    <t>83-ПРОЧИЕ ИЗДЕЛИЯ ИЗ НЕДРАГОЦЕННЫХ МЕТАЛЛОВ</t>
  </si>
  <si>
    <t>84-РЕАКТОРЫ ЯДЕРНЫЕ, КОТЛЫ, ОБОРУДОВАНИЕ И МЕХАНИЧЕСКИЕ УСТРОЙСТВА; ИХ ЧАСТИ</t>
  </si>
  <si>
    <t>85-ЭЛЕКТРИЧЕСКИЕ МАШИНЫ И ОБОРУДОВАНИЕ, ИХ ЧАСТИ; ЗВУКОЗАПИСЫВАЮЩАЯ И ЗВУКОВОСПРОИЗВОДЯЩАЯ АППАРАТУРА,</t>
  </si>
  <si>
    <t>86-ЖЕЛЕЗНОДОРОЖНЫЕ ЛОКОМОТИВЫ ИЛИ МОТОРНЫЕ ВАГОНЫ ТРАМВАЯ, ПОДВИЖНОЙ СОСТАВ И ИХ ЧАСТИ; ПУТЕВОЕ ОБОРУДО</t>
  </si>
  <si>
    <t>87-СРЕДСТВА НАЗЕМНОГО ТРАНСПОРТА, КРОМЕ ЖЕЛЕЗНОДОРОЖНОГО ИЛИ ТРАМВАЙНОГО ПОДВИЖНОГО СОСТАВА, И ИХ ЧАСТИ</t>
  </si>
  <si>
    <t>90-ИНСТРУМЕНТЫ И АППАРАТЫ ОПТИЧЕСКИЕ, ФОТОГРАФИЧЕСКИЕ, КИНЕМАТОГРАФИЧЕСКИЕ, ИЗМЕРИТЕЛЬНЫЕ, КОНТРОЛЬНЫЕ,</t>
  </si>
  <si>
    <t>94-МЕБЕЛЬ; ПОСТЕЛЬНЫЕ ПРИНАДЛЕЖНОСТИ, МАТРАЦЫ, ОСНОВЫ МАТРАЦНЫЕ, ДИВАННЫЕ ПОДУШКИ И АНАЛОГИЧНЫЕ НАБИВНЫ</t>
  </si>
  <si>
    <t>95-ИГРУШКИ, ИГРЫ И СПОРТИВНЫЙ ИНВЕНТАРЬ; ИХ ЧАСТИ И ПРИНАДЛЕЖНОСТИ</t>
  </si>
  <si>
    <t>96-РАЗНЫЕ ГОТОВЫЕ ИЗДЕЛИЯ</t>
  </si>
  <si>
    <t>01-ЖИВЫЕ ЖИВОТНЫЕ</t>
  </si>
  <si>
    <t>05-ПРОДУКТЫ ЖИВОТНОГО ПРОИСХОЖДЕНИЯ, В ДРУГОМ МЕСТЕ НЕ ПОИМЕНОВАННЫЕ ИЛИ НЕ ВКЛЮЧЕННЫЕ</t>
  </si>
  <si>
    <t>11-ПРОДУКЦИЯ МУКОМОЛЬНО-КРУПЯНОЙ ПРОМЫШЛЕННОСТИ; СОЛОД; КРАХМАЛЫ; ИНУЛИН; ПШЕНИЧНАЯ КЛЕЙКОВИНА</t>
  </si>
  <si>
    <t>15-ЖИРЫ И МАСЛА ЖИВОТНОГО ИЛИ РАСТИТЕЛЬНОГО ПРОИСХОЖДЕНИЯ И ПРОДУКТЫ ИХ РАСЩЕПЛЕНИЯ; ГОТОВЫЕ ПИЩЕВЫЕ ЖИ</t>
  </si>
  <si>
    <t>18-КАКАО И ПРОДУКТЫ ИЗ НЕГО</t>
  </si>
  <si>
    <t>22-АЛКОГОЛЬНЫЕ И БЕЗАЛКОГОЛЬНЫЕ НАПИТКИ И УКСУС</t>
  </si>
  <si>
    <t>23-ОСТАТКИ И ОТХОДЫ ПИЩЕВОЙ ПРОМЫШЛЕННОСТИ; ГОТОВЫЕ КОРМА ДЛЯ ЖИВОТНЫХ</t>
  </si>
  <si>
    <t>28-ПРОДУКТЫ НЕОРГАНИЧЕСКОЙ ХИМИИ; СОЕДИНЕНИЯ НЕОРГАНИЧЕСКИЕ ИЛИ ОРГАНИЧЕСКИЕ ДРАГОЦЕННЫХ МЕТАЛЛОВ, РЕДК</t>
  </si>
  <si>
    <t>29-ОРГАНИЧЕСКИЕ ХИМИЧЕСКИЕ СОЕДИНЕНИЯ</t>
  </si>
  <si>
    <t>34-МЫЛО, ПОВЕРХНОСТНО-АКТИВНЫЕ ОРГАНИЧЕСКИЕ ВЕЩЕСТВА, МОЮЩИЕ СРЕДСТВА, СМАЗОЧНЫЕ МАТЕРИАЛЫ, ИСКУССТВЕНН</t>
  </si>
  <si>
    <t>52-ХЛОПОК</t>
  </si>
  <si>
    <t>79-ЦИНК И ИЗДЕЛИЯ ИЗ НЕГО</t>
  </si>
  <si>
    <t>ООО</t>
  </si>
  <si>
    <t>АО</t>
  </si>
  <si>
    <t>ИП</t>
  </si>
  <si>
    <t>КФХ</t>
  </si>
  <si>
    <t>Другие</t>
  </si>
  <si>
    <t>Прибыль</t>
  </si>
  <si>
    <t>Убыток</t>
  </si>
  <si>
    <t>Крупные</t>
  </si>
  <si>
    <t>Средние</t>
  </si>
  <si>
    <t>Малые</t>
  </si>
  <si>
    <t>Микропредприятия</t>
  </si>
  <si>
    <t>Свыше 2 млрд. руб.</t>
  </si>
  <si>
    <t>От 800 млн. до 2 млрд. руб.</t>
  </si>
  <si>
    <t>От 120 до 800 млн. руб.</t>
  </si>
  <si>
    <t>Менее 120 млн. руб.</t>
  </si>
  <si>
    <t xml:space="preserve">Место регистрации </t>
  </si>
  <si>
    <t>10.13.1 - Производство соленого, вареного, запеченого, копченого, вяленого и прочего мяса</t>
  </si>
  <si>
    <t>Основной ОКВЭД</t>
  </si>
  <si>
    <t>http://atyashevo.ru/</t>
  </si>
  <si>
    <t>talina@atyashevo.ru</t>
  </si>
  <si>
    <t>Дата регистрации</t>
  </si>
  <si>
    <t>+7 (83434) 231 31</t>
  </si>
  <si>
    <t>01 - Продукция и услуги сельского хозяйства и охоты</t>
  </si>
  <si>
    <t>02 - Продукция лесоводства, лесозаготовок и связанные с этим услуги</t>
  </si>
  <si>
    <t>03 - Рыба и прочая продукция рыболовства и рыбоводства; услуги, связанные с рыболовством и рыбоводством</t>
  </si>
  <si>
    <t>05 - Уголь</t>
  </si>
  <si>
    <t>06 - Нефть и газ природный (в ред. Изменения 39/2019 ОКПД 2, утв. Приказом Росстандарта от 14.11.2019 N 1145-ст)</t>
  </si>
  <si>
    <t>07 - Руды металлические</t>
  </si>
  <si>
    <t>08 - Продукция горнодобывающих производств прочая</t>
  </si>
  <si>
    <t>09 - Услуги в области добычи полезных ископаемых</t>
  </si>
  <si>
    <t>10 - Продукты пищевые</t>
  </si>
  <si>
    <t>11 - Напитки</t>
  </si>
  <si>
    <t>12 - Изделия табачные</t>
  </si>
  <si>
    <t>13 - Текстиль и изделия текстильные</t>
  </si>
  <si>
    <t>14 - Одежда</t>
  </si>
  <si>
    <t>15 - Кожа и изделия из кожи</t>
  </si>
  <si>
    <t>16 - Древесина и изделия из дерева и пробки, кроме мебели; изделия из соломки и материалов для плетения</t>
  </si>
  <si>
    <t>17 - Бумага и изделия из бумаги</t>
  </si>
  <si>
    <t>18 - Услуги печатные и услуги по копированию звуко- и видеозаписей, а также программных средств</t>
  </si>
  <si>
    <t>19 - Кокс и нефтепродукты</t>
  </si>
  <si>
    <t>20 - Вещества химические и продукты химические</t>
  </si>
  <si>
    <t>21 - Средства лекарственные и материалы, применяемые в медицинских целях</t>
  </si>
  <si>
    <t>22 - Изделия резиновые и пластмассовые</t>
  </si>
  <si>
    <t>23 - Продукты минеральные неметаллические прочие</t>
  </si>
  <si>
    <t>24 - Металлы основные</t>
  </si>
  <si>
    <t>25 - Изделия металлические готовые, кроме машин и оборудования</t>
  </si>
  <si>
    <t>26 - Оборудование компьютерное, электронное и оптическое</t>
  </si>
  <si>
    <t>27 - Оборудование электрическое</t>
  </si>
  <si>
    <t>28 - Машины и оборудование, не включенные в другие группировки</t>
  </si>
  <si>
    <t>29 - Средства автотранспортные, прицепы и полуприцепы</t>
  </si>
  <si>
    <t>30 - Средства транспортные и оборудование, прочие</t>
  </si>
  <si>
    <t>31 - Мебель</t>
  </si>
  <si>
    <t>32 - Изделия готовые прочие</t>
  </si>
  <si>
    <t>33 - Услуги по ремонту и монтажу машин и оборудования</t>
  </si>
  <si>
    <t>35 - Электроэнергия, газ, пар и кондиционирование воздуха</t>
  </si>
  <si>
    <t>36 - Вода природная; услуги по очистке воды и водоснабжению</t>
  </si>
  <si>
    <t>37 - Услуги по водоотведению; шлам сточных вод</t>
  </si>
  <si>
    <t>38 - Услуги по сбору, обработке и удалению отходов; услуги по утилизации отходов</t>
  </si>
  <si>
    <t>39 - Услуги по рекультивации и прочие услуги по утилизации отходов</t>
  </si>
  <si>
    <t>41 - Здания и работы по возведению зданий</t>
  </si>
  <si>
    <t>42 - Сооружения и строительные работы в области гражданского строительства Эта группировка также включает: - разработку проектов гражданского строительства; - работы по сохранению и воссозданию инженерных сооружений, являющихся объектами культурного наследия, производимые в полном объеме Эта группировка не включает: - разработку строительных проектов зданий, см. 41; - отдельные работы по сохранению и воссозданию объектов культурного наследия, см. 43 (в ред. Изменения 25/2017 ОКПД 2, утв. Приказом Росстандарта от</t>
  </si>
  <si>
    <t>43 - Работы строительные специализированные</t>
  </si>
  <si>
    <t>45 - Услуги по оптовой и розничной торговле и услуги по ремонту автотранспортных средств и мотоциклов</t>
  </si>
  <si>
    <t>46 - Услуги по оптовой торговле, кроме оптовой торговли автотранспортными средствами и мотоциклами</t>
  </si>
  <si>
    <t>47 - Услуги по розничной торговле, кроме розничной торговли автотранспортными средствами и мотоциклами</t>
  </si>
  <si>
    <t>49 - Услуги сухопутного и трубопроводного транспорта</t>
  </si>
  <si>
    <t>50 - Услуги водного транспорта</t>
  </si>
  <si>
    <t>51 - Услуги воздушного и космического транспорта</t>
  </si>
  <si>
    <t>52 - Услуги по складированию и вспомогательные транспортные услуги</t>
  </si>
  <si>
    <t>53 - Услуги почтовой связи и услуги курьерские</t>
  </si>
  <si>
    <t>55 - Услуги по предоставлению мест для временного проживания</t>
  </si>
  <si>
    <t>56 - Услуги общественного питания</t>
  </si>
  <si>
    <t>58 - Услуги издательские</t>
  </si>
  <si>
    <t>59 - Услуги по производству кинофильмов, видеофильмов и телевизионных программ, звукозаписей и изданию музыкальных записей</t>
  </si>
  <si>
    <t>60 - Услуги в области теле- и радиовещания</t>
  </si>
  <si>
    <t>61 - Услуги телекоммуникационные</t>
  </si>
  <si>
    <t>62 - 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</si>
  <si>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63 - Услуги в области информационных технологий</t>
  </si>
  <si>
    <t>64 - Услуги финансовые, кроме услуг по страхованию и пенсионному обеспечению</t>
  </si>
  <si>
    <t>65 - Услуги по страхованию, перестрахованию и негосударственному пенсионному обеспечению, кроме обязательного социального обеспечения</t>
  </si>
  <si>
    <t>66 - Услуги вспомогательные, связанные с услугами финансового посредничества и страхования</t>
  </si>
  <si>
    <t>68 - Услуги по операциям с недвижимым имуществом</t>
  </si>
  <si>
    <t>69 - Услуги юридические и бухгалтерские</t>
  </si>
  <si>
    <t>70 - Услуги головных офисов; услуги консультативные в области управления предприятием</t>
  </si>
  <si>
    <t>71 - Услуги в области архитектуры и инженерно-технического проектирования, технических испытаний, исследований и анализа</t>
  </si>
  <si>
    <t>72 - Услуги и работы, связанные с научными исследованиями и экспериментальными разработками Эта группировка не включает: - услуги по исследованию конъюнктуры рынка, см. 73.20.11</t>
  </si>
  <si>
    <t>73 - Услуги рекламные и услуги по исследованию конъюнктуры рынка</t>
  </si>
  <si>
    <t>74 - Услуги профессиональные, научные и технические, прочие</t>
  </si>
  <si>
    <t>75 - Услуги ветеринарные</t>
  </si>
  <si>
    <t>77 - Услуги по аренде и лизингу Эта группировка не включает: - услуги по финансовому лизингу, см. 64.91.10</t>
  </si>
  <si>
    <t>78 - Услуги по трудоустройству и подбору персонала</t>
  </si>
  <si>
    <t>79 - Услуги туристических агентств, туроператоров и прочие услуги по бронированию и сопутствующие им услуги</t>
  </si>
  <si>
    <t>80 - Услуги по обеспечению безопасности и проведению расследований</t>
  </si>
  <si>
    <t>81 - Услуги по обслуживанию зданий и территорий</t>
  </si>
  <si>
    <t>82 - Услуги в области административного, хозяйственного и прочего вспомогательного обслуживания</t>
  </si>
  <si>
    <t>84 - Услуги в области государственного управления и обеспечения военной безопасности, услуги в области обязательного социального обеспечения</t>
  </si>
  <si>
    <t>85 - Услуги в области образования Эта группировка также включает: - специальное обучение учеников, страдающих физическими или психическими недостатками, на каждом уровне образования</t>
  </si>
  <si>
    <t>86 - Услуги в области здравоохранения</t>
  </si>
  <si>
    <t>87 - Услуги по предоставлению ухода с обеспечением проживания</t>
  </si>
  <si>
    <t>88 - Услуги социальные без обеспечения проживания</t>
  </si>
  <si>
    <t>90 - Услуги в области творчества, искусства и развлечений</t>
  </si>
  <si>
    <t>91 - Услуги библиотек, архивов, музеев и прочие услуги в области культуры</t>
  </si>
  <si>
    <t>92 - Услуги по организации и проведению азартных игр и заключению пари, лотерей</t>
  </si>
  <si>
    <t>93 - Услуги, связанные со спортом, и услуги по организации развлечений и отдыха</t>
  </si>
  <si>
    <t>94 - Услуги общественных организаций</t>
  </si>
  <si>
    <t>95 - Услуги по ремонту компьютеров, предметов личного потребления и бытовых товаров</t>
  </si>
  <si>
    <t>96 - Услуги персональные прочие</t>
  </si>
  <si>
    <t>97 - Услуги домашних хозяйств с наемными работниками</t>
  </si>
  <si>
    <t>98 - Продукция и различные услуги частных домашних хозяйств для собственных нужд</t>
  </si>
  <si>
    <t>99 - Услуги, предоставляемые экстерриториальными организациями и органами</t>
  </si>
  <si>
    <t>01.47 - Разведение сельскохозяйственной птицы</t>
  </si>
  <si>
    <t>https://hordel.ru/</t>
  </si>
  <si>
    <t>pfabrika@moris.ru</t>
  </si>
  <si>
    <t>+7 (83437) 2-14-94</t>
  </si>
  <si>
    <t>+7 (8342) 77-70-01</t>
  </si>
  <si>
    <t>https://eko-halal.ru/</t>
  </si>
  <si>
    <t>ekohalal@mail.ru</t>
  </si>
  <si>
    <t>46.32.1 - Торговля оптовая мясом и мясом птицы, включая субпродукты</t>
  </si>
  <si>
    <t>Организационно- правовая форма</t>
  </si>
  <si>
    <t>+7 (8342) 77-70-02</t>
  </si>
  <si>
    <t>ЗАО</t>
  </si>
  <si>
    <t>10.89.9 - Производство прочих продуктов питания, не включенных в другие группировки</t>
  </si>
  <si>
    <t>+7 (83451) 6-99-69</t>
  </si>
  <si>
    <t>ruzovo@ruzovo.ru</t>
  </si>
  <si>
    <t>https://ruzovo.ru/</t>
  </si>
  <si>
    <t>8(8342) 32 76 51</t>
  </si>
  <si>
    <t>Республика Мордовия,
г. Саранск, пр-т: Ленина, д. 54</t>
  </si>
  <si>
    <t>10.39.1 - Переработка и консервирование овощей (кроме картофеля) и грибов</t>
  </si>
  <si>
    <t xml:space="preserve">	15.10.2002</t>
  </si>
  <si>
    <t>https://saranskkonserv.ru/</t>
  </si>
  <si>
    <t>info@saranskkonserv.ru</t>
  </si>
  <si>
    <t>Республика Мордовия, г. Рузаевка, ул. Надежды, д. 1А</t>
  </si>
  <si>
    <t xml:space="preserve"> Республика Мордовия, г. Саранск, ул. Пуркаева, д. 11</t>
  </si>
  <si>
    <t>Республика Мордовия, г.о. Саранск, г Саранск, ул Васенко, д. 36, офис 15</t>
  </si>
  <si>
    <t>Республика Мордовия, Чамзинский район, с. Сабур-Мачкасы, ул. Заводская, д. 1 офис 1</t>
  </si>
  <si>
    <t>Республика Мордовия, р-н Атяшевский, рп Атяшево</t>
  </si>
  <si>
    <t>ОКПД 2 *</t>
  </si>
  <si>
    <t>Республика Мордовия, Ромодановский район, село Белозерье</t>
  </si>
  <si>
    <t>46.90 - Торговля оптовая неспециализированная</t>
  </si>
  <si>
    <t>Республика Мордовия, г. Саранск</t>
  </si>
  <si>
    <t>+ 7 (927) 641-83-05</t>
  </si>
  <si>
    <t>+7 (927) 182-04-44</t>
  </si>
  <si>
    <t>mail@karpaiskie.ru</t>
  </si>
  <si>
    <t>Республика Мордовия, г. Саранск, пр. Ленина, 21</t>
  </si>
  <si>
    <t>http://karpaiskie.ru/</t>
  </si>
  <si>
    <t>46.21 - Торговля оптовая зерном, необработанным табаком, семенами и кормами для сельскохозяйственных животных</t>
  </si>
  <si>
    <t>Республика Мордовия, г Саранск, ул А.Невского, д. 67</t>
  </si>
  <si>
    <t>63.11.1 - Деятельность по созданию и использованию баз данных и информационных ресурсов</t>
  </si>
  <si>
    <t>+7 (927) 276-31-25</t>
  </si>
  <si>
    <t>ОАО</t>
  </si>
  <si>
    <t>8 (8342) 25-49-10</t>
  </si>
  <si>
    <t>skmi-logist@mail.ru</t>
  </si>
  <si>
    <t>Республика Мордовия, г. Саранск, улица Российская, 7</t>
  </si>
  <si>
    <t xml:space="preserve">	02.08.2002</t>
  </si>
  <si>
    <t>10.73.1 - Производство макаронных изделий</t>
  </si>
  <si>
    <t>Республика Мордовия, г. Саранск, улица Халтурина, дом 27, квартира 22</t>
  </si>
  <si>
    <t>+7 (927) 187-41-05</t>
  </si>
  <si>
    <t>10.89 - Производство прочих пищевых продуктов, не включенных в другие группировки</t>
  </si>
  <si>
    <t>NEW_BEREG@BK.RU</t>
  </si>
  <si>
    <t>82.92- Деятельность по упаковыванию товаров</t>
  </si>
  <si>
    <t>Республика Мордовия, город Саранск</t>
  </si>
  <si>
    <t xml:space="preserve"> info@batray-snack.ru</t>
  </si>
  <si>
    <t>Республика Мордовия, с. Белозерье</t>
  </si>
  <si>
    <t>46.21.13 - Торговля оптовая масличными семенами и маслосодержащими плодами</t>
  </si>
  <si>
    <t xml:space="preserve">	04.08.2008</t>
  </si>
  <si>
    <t>23.64 - Производство сухих бетонных смесей</t>
  </si>
  <si>
    <t>Республика Мордовия, Чамзинский р-н, Комсомольский рп., ул. Промышленная, Д. 28</t>
  </si>
  <si>
    <t>+7 (83437) 3-03-47</t>
  </si>
  <si>
    <t>https://magma-td.ru/</t>
  </si>
  <si>
    <t>sale@kompozit-td.ru</t>
  </si>
  <si>
    <t>23.32 - Производство кирпича, черепицы и прочих строительных изделий из обожженной глины</t>
  </si>
  <si>
    <t>Республика Мордовия, Дубенский р-н, с Дубенки, ул. 2-Ой Микрорайон, д. 77</t>
  </si>
  <si>
    <t>+7 (83437) 3-03-48</t>
  </si>
  <si>
    <t xml:space="preserve">
infodkz@dkzstolz.ru
</t>
  </si>
  <si>
    <t>Республика Мордовия, г.о. Саранск, г. Саранск, ул. Васенко, д. 15А</t>
  </si>
  <si>
    <t xml:space="preserve">www.biohim@moris.ru
</t>
  </si>
  <si>
    <t>8 (8342) 38-07-86</t>
  </si>
  <si>
    <t>https://promo-med.ru/</t>
  </si>
  <si>
    <t>21.10 - Производство фармацевтических субстанций</t>
  </si>
  <si>
    <t>Республика Мордовия, г. Саранск, Советская ул., д. 105а</t>
  </si>
  <si>
    <t>+7 834 247-00-23</t>
  </si>
  <si>
    <t xml:space="preserve">	02.05.2017</t>
  </si>
  <si>
    <t>+7 (987) 698-92-99</t>
  </si>
  <si>
    <t>46.46.1 - Торговля оптовая фармацевтической продукцией</t>
  </si>
  <si>
    <t>Республика Мордовия, г. Саранск, Пролетарская ул., д. 137, офис 101</t>
  </si>
  <si>
    <t>https://sigmapluss.ru/</t>
  </si>
  <si>
    <t>sales@sigmapluss.ru</t>
  </si>
  <si>
    <t>8 (8342) 27-01-80</t>
  </si>
  <si>
    <t>Республика Мордовия, г. Саранск, ул. 2-я Промышленная, 14</t>
  </si>
  <si>
    <t>22.2 - Производство изделий из пластмасс</t>
  </si>
  <si>
    <t>Республика Мордовия, Инсарский район, город Инсар</t>
  </si>
  <si>
    <t>86.90 - Деятельность в области медицины прочая</t>
  </si>
  <si>
    <t>doki-nalog@mail.ru</t>
  </si>
  <si>
    <t>Республика Мордовия, Чамзинский р-н, Комсомольский рп.</t>
  </si>
  <si>
    <t>https://www.lato.ru/</t>
  </si>
  <si>
    <t>23.65 - Производство изделий из асбестоцемента и волокнистого цемента</t>
  </si>
  <si>
    <t>46.49 - Торговля оптовая прочими бытовыми товарами</t>
  </si>
  <si>
    <t>Республика Мордовия, г. Саранск, ул. Полежаева, д. 32а этаж 2</t>
  </si>
  <si>
    <t>+7 (927) 971-34-39</t>
  </si>
  <si>
    <t>t.denisova@ynitedprice.ru</t>
  </si>
  <si>
    <t xml:space="preserve">	02.12.2010</t>
  </si>
  <si>
    <t>26.11.2 - 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</si>
  <si>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+7 (8342) 47-03-76</t>
  </si>
  <si>
    <t>Республика Мордовия, г. Саранск, Пролетарская ул., д.126 полупроводниковый №1</t>
  </si>
  <si>
    <t>helios.bystrov@gmail.com</t>
  </si>
  <si>
    <t>46.71 - Торговля оптовая твердым, жидким и газообразным топливом и подобными продуктами</t>
  </si>
  <si>
    <t>Республика Мордовия, г. Саранск, ул. Васенко, д. 15, ОФИС 301</t>
  </si>
  <si>
    <t>+7 8342 270 210</t>
  </si>
  <si>
    <t xml:space="preserve">info@petrofer.com.ru
 </t>
  </si>
  <si>
    <t>https://petrofer.com.ru/</t>
  </si>
  <si>
    <t>Республика Мордовия, г. Саранск, ул. Лодыгина, д. 3 к. гол.корп., эт/пом/раб 2/214/32</t>
  </si>
  <si>
    <t>72.19 - Научные исследования и разработки в области естественных и технических наук прочие</t>
  </si>
  <si>
    <t>сведения отсутствуют</t>
  </si>
  <si>
    <t>https://www.mynanoochistka.ru/ru/</t>
  </si>
  <si>
    <t>+7 (8342) 33-30-63</t>
  </si>
  <si>
    <t>novoslov@cnnrm.ru</t>
  </si>
  <si>
    <t>info@l-compaund.ru</t>
  </si>
  <si>
    <t>+7 (8342) 33-38-38</t>
  </si>
  <si>
    <t>https://l-compaund.ru/</t>
  </si>
  <si>
    <t>Республика Мордовия, г. Саранск, ул. Промышленная 1-я, д. 31</t>
  </si>
  <si>
    <t>24.16 - Производство пластмасс и синтетических смол в первичных формах</t>
  </si>
  <si>
    <t>22.21 - Производство пластмассовых плит, полос, труб и профилей</t>
  </si>
  <si>
    <t>+7 (8342) 27-00-30</t>
  </si>
  <si>
    <t>Республика Мордовия, г. Саранск, ул. 2-я Промышленная, 10А</t>
  </si>
  <si>
    <t>sales@emplast.ru</t>
  </si>
  <si>
    <t>https://emplast.ru/</t>
  </si>
  <si>
    <t xml:space="preserve">	01.08.2018</t>
  </si>
  <si>
    <t>27.32 - Производство прочих проводов и кабелей для электронного и электрического оборудования</t>
  </si>
  <si>
    <t>Республика Мордовия, г. Саранск, ул. Строительная, д. 1, КАБИНЕТ 215</t>
  </si>
  <si>
    <t>8 (8342) 54-63-03</t>
  </si>
  <si>
    <t>info@kztitan.ru</t>
  </si>
  <si>
    <t>https://kztitan.ru/</t>
  </si>
  <si>
    <t>47.91.2 - Торговля розничная, осуществляемая непосредственно при помощи информационно-коммуникационной сети Интернет</t>
  </si>
  <si>
    <t xml:space="preserve">	19.07.2002</t>
  </si>
  <si>
    <t>22.19.2 - 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</si>
  <si>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Республика Мордовия, г. Саранск, Северо-восточное ш., д. 15</t>
  </si>
  <si>
    <t>https://rubexgroup.ru/</t>
  </si>
  <si>
    <t>8 (8342) 59-55-55</t>
  </si>
  <si>
    <t xml:space="preserve">
admin@szrt.ru</t>
  </si>
  <si>
    <t>https://agrokurs.net/</t>
  </si>
  <si>
    <t xml:space="preserve">	27.11.2013</t>
  </si>
  <si>
    <t>46.61 - Торговля оптовая машинами, оборудованием и инструментами для сельского хозяйства</t>
  </si>
  <si>
    <t>Республика Мордовия,  г. Саранск, р.п. Луховка, ул. Садовая, д. 84А</t>
  </si>
  <si>
    <t>agrokurs13@mail.ru</t>
  </si>
  <si>
    <t>8 (8342) 22-91-54</t>
  </si>
  <si>
    <t>46.69.5 - Торговля оптовая производственным электротехническим оборудованием, машинами, аппаратурой и материалами</t>
  </si>
  <si>
    <t xml:space="preserve">	28.07.2017</t>
  </si>
  <si>
    <t>Республика Мордовия, г. Саранск, пер. Кириллова, д. 2Б, ОФИС 312</t>
  </si>
  <si>
    <t>https://megacable.ru/</t>
  </si>
  <si>
    <t xml:space="preserve"> zakaz@megacable.ru</t>
  </si>
  <si>
    <t xml:space="preserve">	8 (800) 333 72 79</t>
  </si>
  <si>
    <t>г. Курск, пр-кт Ленинского Комсомола, д. 2, ПОМЕЩ. I КАБИНЕТ 75</t>
  </si>
  <si>
    <t xml:space="preserve">	22.11.2007</t>
  </si>
  <si>
    <t>+7 (495) 780-97-25</t>
  </si>
  <si>
    <t>plohihev@rubexgroup.ru</t>
  </si>
  <si>
    <t>47.25.1 - Торговля розничная алкогольными напитками, включая пиво, в специализированных магазинах</t>
  </si>
  <si>
    <t>https://www.franz-kleine.ru/</t>
  </si>
  <si>
    <t>+7 (8342) 56-01-63</t>
  </si>
  <si>
    <t>office@franz-kleine.ru</t>
  </si>
  <si>
    <t>Республика Мордовия, г. Саранск, ул. Севастопольская, д.128</t>
  </si>
  <si>
    <t xml:space="preserve">	14.10.2013</t>
  </si>
  <si>
    <t>28.30.3 - Производство машин и сельскохозяйственного оборудования для обработки почвы</t>
  </si>
  <si>
    <t>https://www.avalon.su/</t>
  </si>
  <si>
    <t>Республика Мордовия, г. Саранск, ул.2-ая Промышленная, 18а</t>
  </si>
  <si>
    <t>+7 (8342) 27-02-07</t>
  </si>
  <si>
    <t>info@avalon.su</t>
  </si>
  <si>
    <t xml:space="preserve">	26.07.2005</t>
  </si>
  <si>
    <t>22.29.2 - Производство прочих изделий из пластмасс, не включенных в другие группировки, кроме устройств пломбировочных их пластика</t>
  </si>
  <si>
    <t xml:space="preserve">
8 (8342) 27-10-42</t>
  </si>
  <si>
    <t>22.1 - Производство резиновых изделий</t>
  </si>
  <si>
    <t>https://saranskpribor.ru/</t>
  </si>
  <si>
    <t>8 (8342) 29-65-18</t>
  </si>
  <si>
    <t>secretariat@saranskpribor.ru</t>
  </si>
  <si>
    <t>26.60.1 - Производство аппаратов, применяемых в медицинских целях, основанных на использовании рентгеновского, альфа-, бета- и гамма-излучений</t>
  </si>
  <si>
    <t>Республика Мордовия, г. Саранск, ул. Васенко, д. 9</t>
  </si>
  <si>
    <t>Республика Мордовия, Лямбирский р-н, с. Атемар, ул. Центральная, д. 90, КВ.4</t>
  </si>
  <si>
    <t xml:space="preserve">
8 (83441) 3-46-73</t>
  </si>
  <si>
    <t>https://agroclime.ru/</t>
  </si>
  <si>
    <t>nfo@agroclime.ru</t>
  </si>
  <si>
    <t>+7 (8342) 255-700</t>
  </si>
  <si>
    <t>Республика Мордовия, г. Саранск
р.п. Луховка, ул. Октябрьская, д. 17Д</t>
  </si>
  <si>
    <t xml:space="preserve">	13.08.2007</t>
  </si>
  <si>
    <t>https://en-mach.ru/</t>
  </si>
  <si>
    <t>info@en-mach.ru</t>
  </si>
  <si>
    <t>Республика Мордовия, Атяшевский р-н, с. Атяшево, ул. Чапаева, д. 8</t>
  </si>
  <si>
    <t>46.69 - Торговля оптовая прочими машинами и оборудованием</t>
  </si>
  <si>
    <t>+7 (917) 695-95-82</t>
  </si>
  <si>
    <t>https://www.plyterra.ru/</t>
  </si>
  <si>
    <t>info@plyterra.ru</t>
  </si>
  <si>
    <t xml:space="preserve">
+7 (8342) 56-01-26</t>
  </si>
  <si>
    <t>16.21.1 -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</si>
  <si>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Республика Мордовия, Зубово-Полянский р-н, рп Умет, Ленинская ул., д.1</t>
  </si>
  <si>
    <t>Республика Адыгея, г.о. город Майкоп, г. Майкоп, ул. Дорожная, Д. 25</t>
  </si>
  <si>
    <t xml:space="preserve"> +7 (927) 276-28-74</t>
  </si>
  <si>
    <t>Республика Мордовия, Зубово-Полянский район, рабочий поселок Зубова Поляна</t>
  </si>
  <si>
    <t>47.71.1 - Торговля розничная мужской, женской и детской одеждой в специализированных магазинах</t>
  </si>
  <si>
    <t>https://www.foxwoodrus.ru/</t>
  </si>
  <si>
    <t>+7 (953)-028-55-06</t>
  </si>
  <si>
    <t>info@foxwoodrus.ru</t>
  </si>
  <si>
    <t>16.29 - Производство прочих деревянных изделий; производство изделий из пробки, соломки и материалов для плетения</t>
  </si>
  <si>
    <t>Республика Мордовия, г. Рузаевка, ул. Петрова, д. 23, ОФИС 102</t>
  </si>
  <si>
    <t>http://sstrm.ru/contacts/</t>
  </si>
  <si>
    <t>+7 (960) 330-95-95</t>
  </si>
  <si>
    <t>Республика Мордовия, г. Саранск, ул.Строительная-11, Этаж 2</t>
  </si>
  <si>
    <t>info@sstrm.ru</t>
  </si>
  <si>
    <t>29.20 - Производство кузовов для автотранспортных средств; производство прицепов и полуприцепов</t>
  </si>
  <si>
    <t>+7 (8422) 41-33-12</t>
  </si>
  <si>
    <t>Республика Мордовия, Ромодановский р-н, п Ромоданово, Ичалковское ш., зд. 7 к. 1</t>
  </si>
  <si>
    <t>17.29 - Производство прочих изделий из бумаги и картона</t>
  </si>
  <si>
    <t xml:space="preserve">	20.04.2007</t>
  </si>
  <si>
    <t>+7 (83438) 2-12-64</t>
  </si>
  <si>
    <t>https://euro-pc.ru/</t>
  </si>
  <si>
    <t>info@euro-pc.ru</t>
  </si>
  <si>
    <t>http://ocelsi.ru/kontaktyi.html</t>
  </si>
  <si>
    <t>8(8342)  30-68-47</t>
  </si>
  <si>
    <t>ofis_elsi@mail.ru</t>
  </si>
  <si>
    <t>Республика Мордовия, город Саранск, ул. Лодыгина, д. 3, офис 109.</t>
  </si>
  <si>
    <t>71.20 - Технические испытания, исследования, анализ и сертификация</t>
  </si>
  <si>
    <t xml:space="preserve">	05.11.2002</t>
  </si>
  <si>
    <t>ПАО</t>
  </si>
  <si>
    <t>27.11.1 - Производство электродвигателей, генераторов и трансформаторов, кроме ремонта</t>
  </si>
  <si>
    <t>https://elvsic.ru/</t>
  </si>
  <si>
    <t>+7 (8342) 29-60-34</t>
  </si>
  <si>
    <t>OVBP@MAIL.RU</t>
  </si>
  <si>
    <t>Республика Мордовия, г. Саранск, ул. Пролетарская, д. 126</t>
  </si>
  <si>
    <t>8 (83437) 3-01-11</t>
  </si>
  <si>
    <t>lato@moris.ru / nadkina@lato.ru</t>
  </si>
  <si>
    <t>https://orimex-official.ru/</t>
  </si>
  <si>
    <t>ORIMEX@ORIMEX.RU</t>
  </si>
  <si>
    <t>+7 (8342) 29-38-56</t>
  </si>
  <si>
    <t>31.01 - Производство мебели для офисов и предприятий торговли</t>
  </si>
  <si>
    <t>Республика Мордовия, г. Саранск, Энергетическая ул., д.33</t>
  </si>
  <si>
    <t>http://teplomaximum.ru/</t>
  </si>
  <si>
    <t>8 (8342) 29-44-56</t>
  </si>
  <si>
    <t>sovelitnew@mail.ru</t>
  </si>
  <si>
    <t>Республика Мордовия,  г. Саранск,
Северо-Восточное шоссе, строение 3.</t>
  </si>
  <si>
    <t>23.99.6 - Производство минеральных тепло- и звукоизоляционных материалов и изделий</t>
  </si>
  <si>
    <t>23.13 - Производство полых стеклянных изделий</t>
  </si>
  <si>
    <t>Республика Мордовия, г. Рузаевка, ул. Станиславского, д. 22, ОФИС 47</t>
  </si>
  <si>
    <t xml:space="preserve">+7 (83451) 94-201 
</t>
  </si>
  <si>
    <t>https://lisma.su/</t>
  </si>
  <si>
    <t>info@lisma.su</t>
  </si>
  <si>
    <t>+7 (8342) 77-70-60</t>
  </si>
  <si>
    <t xml:space="preserve">	25.12.2019</t>
  </si>
  <si>
    <t>27.40 - Производство электрических ламп и осветительного оборудования</t>
  </si>
  <si>
    <t>Республика Мордовия, г. Саранск, ул. Лодыгина, д. 5, стр. 25, ПОМЕЩ. 2</t>
  </si>
  <si>
    <t xml:space="preserve">		05.10.2018</t>
  </si>
  <si>
    <t>46.43 - Торговля оптовая бытовыми электротоварами</t>
  </si>
  <si>
    <t>Республика Мордовия,  г. Саранск, ул. Лодыгина, д. 5 стр. 20, офис 16</t>
  </si>
  <si>
    <t xml:space="preserve">	18.03.2008</t>
  </si>
  <si>
    <t>Республика Мордовия, г. Саранск, Пролетарская ул., д.130а, кв.6</t>
  </si>
  <si>
    <t>+7 834 224-99-88</t>
  </si>
  <si>
    <t>unistoun@mail.ru</t>
  </si>
  <si>
    <t xml:space="preserve">	02.12.2004</t>
  </si>
  <si>
    <t>https://saranskkabel.ru/company/</t>
  </si>
  <si>
    <t>crm@saranskkabel.ru</t>
  </si>
  <si>
    <t>8 8342 777 667</t>
  </si>
  <si>
    <t>Республика Мордовия, г. Саранск, ул. Строительная, д. 3</t>
  </si>
  <si>
    <t>ООО "САРАНСККАБЕЛЬ"</t>
  </si>
  <si>
    <t>http://lenta8marta.com/</t>
  </si>
  <si>
    <t>steclolenta@mail.ru</t>
  </si>
  <si>
    <t>(83449) 2-10-41</t>
  </si>
  <si>
    <t>13.99.9 - Производство текстильных изделий различного назначения, не включенных в другие группировки</t>
  </si>
  <si>
    <t xml:space="preserve">	27.09.2011</t>
  </si>
  <si>
    <t>Республика Мордовия, г. Инсар, ул. Советская, д. 68</t>
  </si>
  <si>
    <t>46.48 - Торговля оптовая часами и ювелирными изделиями</t>
  </si>
  <si>
    <t>Республика Мордовия, г.о. Саранск, г. Саранск, ул. Лодыгина, д. 3, стр. 1, ОФИС 10</t>
  </si>
  <si>
    <t>t.zalogova@ija-academy.com</t>
  </si>
  <si>
    <t>+7 (905) 378-77-88</t>
  </si>
  <si>
    <t xml:space="preserve">	28.05.2013</t>
  </si>
  <si>
    <t>mzk@lom-rm.ru</t>
  </si>
  <si>
    <t>+7 (8342) 27-03-75</t>
  </si>
  <si>
    <t>https://lom-rm.ru/</t>
  </si>
  <si>
    <t>Республика Мордовия, г. Саранск, ул. Промышленная 1-я, д. 41</t>
  </si>
  <si>
    <t>46.77 - Торговля оптовая отходами и ломом</t>
  </si>
  <si>
    <t xml:space="preserve">	14.04.2006</t>
  </si>
  <si>
    <t>31.30 - Производство изолированных проводов и кабелей</t>
  </si>
  <si>
    <t>Республика Мордовия, г. Саранск, ул. Строительная, д. 3Г, стр. 2</t>
  </si>
  <si>
    <t>https://opticenergo.ru/</t>
  </si>
  <si>
    <t>+7 (8342) 22-30-25</t>
  </si>
  <si>
    <t>info@opticenergo.ru</t>
  </si>
  <si>
    <t>http://stanko.ru/</t>
  </si>
  <si>
    <t>stanko@stanko.ru,</t>
  </si>
  <si>
    <t>8-8342-27-02-15</t>
  </si>
  <si>
    <t xml:space="preserve">	16.10.2002</t>
  </si>
  <si>
    <t>28.99.9 - Производство оборудования специального назначения, не включенного в другие группировки</t>
  </si>
  <si>
    <t>Республика Мордовия, г. Саранск, ул. Строительная, д. 11Б</t>
  </si>
  <si>
    <t>https://rmrail.ru/</t>
  </si>
  <si>
    <t>uk@rmrail.ru</t>
  </si>
  <si>
    <t>8 800 20-10-700</t>
  </si>
  <si>
    <t>46.14.9 - Деятельность агентов по оптовой торговле прочими видами машин и промышленным оборудованием</t>
  </si>
  <si>
    <t>Республика Мордовия, г. Рузаевка, ул. Льва Толстого, Д. 7</t>
  </si>
  <si>
    <t>https://emcable.ru/</t>
  </si>
  <si>
    <t>+7 (8342) 38-02-09</t>
  </si>
  <si>
    <t>ves@emcable.ru</t>
  </si>
  <si>
    <t xml:space="preserve">	25.03.2010</t>
  </si>
  <si>
    <t>Республика Мордовия, г. Саранск, ул. Промышленная 2-я, д. 10А</t>
  </si>
  <si>
    <t>30.20.4 -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</t>
  </si>
  <si>
    <t>Республика Мордовия, г. Инсар, ул. Пугачева, д. 9а</t>
  </si>
  <si>
    <t>https://rmrail.ru/nashi-predpriyatiya/rm-reyl-neon/</t>
  </si>
  <si>
    <t>neon@rmrail.ru</t>
  </si>
  <si>
    <t xml:space="preserve">
+7 (83449) 2-11-80,
</t>
  </si>
  <si>
    <t>Республика Мордовия, г. Саранск, рп. Ялга, ул. Пионерская, д. 10</t>
  </si>
  <si>
    <t>25.29 - Производство прочих металлических цистерн, резервуаров и емкостей</t>
  </si>
  <si>
    <t>https://rm-sfera.ru/o_kompanii</t>
  </si>
  <si>
    <t>+7 927-389-79-10</t>
  </si>
  <si>
    <t>sferagbo@mail.ru</t>
  </si>
  <si>
    <t xml:space="preserve">	05.05.2012</t>
  </si>
  <si>
    <t>Республика Мордовия, Ардатовский р-н, рп. Тургенево, ул. Заводская, Д.73, КВ.1</t>
  </si>
  <si>
    <t>http://ssk.tmweb.ru/contacts/</t>
  </si>
  <si>
    <t>ssk-lighting@mail.ru</t>
  </si>
  <si>
    <t>8 (8342) 333-008</t>
  </si>
  <si>
    <t>http://epromet.ru/</t>
  </si>
  <si>
    <t xml:space="preserve"> info@epromet.ru</t>
  </si>
  <si>
    <t>8 (8342) 222-622, доб. 325</t>
  </si>
  <si>
    <t>Республика Мордовия, г. Саранск, ул. Строительная, д. 1, ПОМЕЩ. 2</t>
  </si>
  <si>
    <t>24.42 - Производство алюминия</t>
  </si>
  <si>
    <t xml:space="preserve">	28.07.2011</t>
  </si>
  <si>
    <t>46.72.2 - Торговля оптовая металлами в первичных формах</t>
  </si>
  <si>
    <t>Республика Мордовия, г.о. Саранск, г. Саранск, ул. Рузаевская, д. 36А, ОФИС 301</t>
  </si>
  <si>
    <t>http://saransklit.ru/</t>
  </si>
  <si>
    <t>saransklit-op@mail.ru</t>
  </si>
  <si>
    <t>+7(960)333-88-74</t>
  </si>
  <si>
    <t xml:space="preserve">	02.07.2021</t>
  </si>
  <si>
    <t>Республика Мордовия, г.о. Саранск, г. Саранск, ул. Северная, д. 19А, ОФИС 13</t>
  </si>
  <si>
    <t xml:space="preserve">
ooopromlit@mail.ru</t>
  </si>
  <si>
    <t xml:space="preserve">	04.05.2016</t>
  </si>
  <si>
    <t>38.32.4 - Обработка отходов и лома цветных металлов</t>
  </si>
  <si>
    <t>http://tdsrk.ru/</t>
  </si>
  <si>
    <t xml:space="preserve">info@tdsrk.ru
</t>
  </si>
  <si>
    <t xml:space="preserve">
+7 8342 272 240</t>
  </si>
  <si>
    <t xml:space="preserve">	13.10.2016</t>
  </si>
  <si>
    <t>Республика Мордовия, г. Саранск, ул. Маринина, Д. 20, Помещение 9, ЭТАЖ 1</t>
  </si>
  <si>
    <t>http://www.snabexport.ru/</t>
  </si>
  <si>
    <t>info@inkabel.ru</t>
  </si>
  <si>
    <t>+7 495 246 50 50</t>
  </si>
  <si>
    <t>https://mkmvs.ru/</t>
  </si>
  <si>
    <t>mk@mkmvs.ru</t>
  </si>
  <si>
    <t>+7 (8342) 27-07-33</t>
  </si>
  <si>
    <t xml:space="preserve">	27.09.2002</t>
  </si>
  <si>
    <t>Республика Мордовия, г.о. Саранск, г. Саранск, ул. Промышленная 1-я, д. 39, к. 2</t>
  </si>
  <si>
    <t xml:space="preserve">	23.10.2002</t>
  </si>
  <si>
    <t>Республика Мордовия, г. Саранск, ул. Васенко, д. 17, ПОМЕЩ. 7(4)</t>
  </si>
  <si>
    <t>+7 (8342) 24-55-90</t>
  </si>
  <si>
    <t>vcm-saransk@mail.ru</t>
  </si>
  <si>
    <t>http://em-kat.ru/</t>
  </si>
  <si>
    <t>manager@em-kat.ru</t>
  </si>
  <si>
    <t>(8342) 222-890</t>
  </si>
  <si>
    <t>https://sarko.ru/</t>
  </si>
  <si>
    <t>(8342) 22-30-20</t>
  </si>
  <si>
    <t>optic@sarko.ru</t>
  </si>
  <si>
    <t>Республика Мордовия, г. Саранск, ул. Строительная, д. 3Г, стр. 1</t>
  </si>
  <si>
    <t>8 (8342) 47-57-83</t>
  </si>
  <si>
    <t xml:space="preserve">
malkinasn@mail.ru</t>
  </si>
  <si>
    <t>8 (8342) 48-27-27</t>
  </si>
  <si>
    <t>47.41 - Торговля розничная компьютерами, периферийными устройствами к ним и программным обеспечением в специализированных магазинах</t>
  </si>
  <si>
    <t>http://oaomam.ru/</t>
  </si>
  <si>
    <t>+7 (963) 146-00-02</t>
  </si>
  <si>
    <t>omise@oaomam.ru</t>
  </si>
  <si>
    <t xml:space="preserve">	19.11.2002</t>
  </si>
  <si>
    <t>Республика Мордовия, г. Саранск, рп. Луховка, ул. Рабочая, Д.15, К.А</t>
  </si>
  <si>
    <t>https://dorozhnik.org/</t>
  </si>
  <si>
    <t>+7(8342) 25-27-27</t>
  </si>
  <si>
    <t>info@dorozhnik.org</t>
  </si>
  <si>
    <t xml:space="preserve">	10.12.2002</t>
  </si>
  <si>
    <t>Республика Мордовия, Лямбирский р-н, с. Большая Елховка, ул. Заводская, д. 1</t>
  </si>
  <si>
    <t>http://www.szmo13.ru/</t>
  </si>
  <si>
    <t>(8342)25-36-18</t>
  </si>
  <si>
    <t>med@szmo13.ru</t>
  </si>
  <si>
    <t>32.50 - Производство медицинских инструментов и оборудования</t>
  </si>
  <si>
    <t>Республика Мордовия, Респ. Мордовия, г. Рузаевка, Привокзальная пл., д. 5, ОФИС 222 ЭТАЖ 2</t>
  </si>
  <si>
    <t xml:space="preserve">
rescom@mail.ru</t>
  </si>
  <si>
    <t>33.17 - Ремонт и техническое обслуживание прочих транспортных средств и оборудования</t>
  </si>
  <si>
    <t>Республика Мордовия, г. Саранск, ул. Строительная, д. 11Б, ОФИС 204</t>
  </si>
  <si>
    <t>25.11 - Производство строительных металлических конструкций, изделий и их частей</t>
  </si>
  <si>
    <t xml:space="preserve">	17.04.2020</t>
  </si>
  <si>
    <t>ngfirstova@mail.ru</t>
  </si>
  <si>
    <t>https://agro-idea.ru/contact</t>
  </si>
  <si>
    <t>8 (8342) 27-02-34</t>
  </si>
  <si>
    <t>https://klapan-pik.ru/contacts/</t>
  </si>
  <si>
    <t>+7 (8342) 27-00-41</t>
  </si>
  <si>
    <t>klapan-pik1@yandex.ru</t>
  </si>
  <si>
    <t xml:space="preserve">	20.07.2011</t>
  </si>
  <si>
    <t>28.13 - Производство прочих насосов и компрессоров</t>
  </si>
  <si>
    <t>г. Москва, ул. Кондратюка, д. 4, ПОМ. II КОМ. 2, ОФ. 2А</t>
  </si>
  <si>
    <t>http://www.sarmz.ru/</t>
  </si>
  <si>
    <t>+7 (8342) 27-21-38</t>
  </si>
  <si>
    <t>info@sarmz.ru</t>
  </si>
  <si>
    <t>Республика Мордовия, г. Саранск, Промышленный пр-д, д. 1</t>
  </si>
  <si>
    <t xml:space="preserve">	09.10.2002</t>
  </si>
  <si>
    <t>25.40 - Производство оружия и боеприпасов</t>
  </si>
  <si>
    <t xml:space="preserve">	14.12.2002</t>
  </si>
  <si>
    <t>46.69.9 - Торговля оптовая прочими машинами, приборами, аппаратурой и оборудованием</t>
  </si>
  <si>
    <t>г. Краснодар, ул. им. Селезнева, д. 4/3, ОФИС 418/1,419</t>
  </si>
  <si>
    <t>gidroav@mail.ru</t>
  </si>
  <si>
    <t>http://ptm-pump.ru/</t>
  </si>
  <si>
    <t>(861) 227-18-35</t>
  </si>
  <si>
    <t xml:space="preserve">46.21 - Торговля оптовая зерном, необработанным табаком, семенами и кормами для сельскохозяйственных животных </t>
  </si>
  <si>
    <t>Республика Мордовия, г. Саранск, ул. Строительная, д. 32Б, стр. 2, ОФИС 5</t>
  </si>
  <si>
    <t>45.31.1 - Торговля оптовая автомобильными деталями, узлами и принадлежностями, кроме деятельности агентов</t>
  </si>
  <si>
    <t xml:space="preserve">	06.03.2013</t>
  </si>
  <si>
    <t>https://техснаб-м.рф/</t>
  </si>
  <si>
    <t xml:space="preserve">
tehsnab_sar@mail.ru</t>
  </si>
  <si>
    <t>+7 (8342) 22-28-98</t>
  </si>
  <si>
    <t>https://xnn.ru/contact</t>
  </si>
  <si>
    <t>8 (8342) 47-90-03</t>
  </si>
  <si>
    <t>xenon@xnn.ru</t>
  </si>
  <si>
    <t xml:space="preserve">	21.05.2013</t>
  </si>
  <si>
    <t xml:space="preserve">	24.11.2014</t>
  </si>
  <si>
    <t>27.90 - Производство прочего электрического оборудования</t>
  </si>
  <si>
    <t>Республика Мордовия, г. Саранск, рп. Ялга, ул. Пионерская, д. 12</t>
  </si>
  <si>
    <t>orbitasvet1306@mail.ru</t>
  </si>
  <si>
    <t>+7 (8342) 25-41-69</t>
  </si>
  <si>
    <t>https://orbita.su/contacts</t>
  </si>
  <si>
    <t xml:space="preserve">(8342) 25-41-05 </t>
  </si>
  <si>
    <t xml:space="preserve">info@orbita.su </t>
  </si>
  <si>
    <t xml:space="preserve">	23.07.2002</t>
  </si>
  <si>
    <t xml:space="preserve">	02.04.2015</t>
  </si>
  <si>
    <t>Республика Мордовия, г. Саранск, ул. Лодыгина, д. 7В</t>
  </si>
  <si>
    <t>https://nk-kabel.ru/</t>
  </si>
  <si>
    <t>8 (800) 500-43-10</t>
  </si>
  <si>
    <t>zakaz@nk-kabel.ru</t>
  </si>
  <si>
    <t>http://grosslait.ru/</t>
  </si>
  <si>
    <t>(8342)29-51-51</t>
  </si>
  <si>
    <t xml:space="preserve"> grosslait@yandex.ru</t>
  </si>
  <si>
    <t xml:space="preserve">	17.12.2003</t>
  </si>
  <si>
    <t>Республика Мордовия, г. Саранск, ул. Пролетарская, д. 144/2</t>
  </si>
  <si>
    <t xml:space="preserve">	20.01.2011</t>
  </si>
  <si>
    <t>27.12 - Производство электрической распределительной и регулирующей аппаратуры</t>
  </si>
  <si>
    <t>Республика Мордовия, г. Саранск, ул. Воинова, д. 17</t>
  </si>
  <si>
    <t>http://stet13.ru/</t>
  </si>
  <si>
    <t>(8342) 22-30-36</t>
  </si>
  <si>
    <t>stet_saransk@mail.ru</t>
  </si>
  <si>
    <t>43.21 - Производство электромонтажных работ</t>
  </si>
  <si>
    <t>Республика Мордовия, г. Саранск, ул. Б.Хмельницкого, д. 81</t>
  </si>
  <si>
    <t>http://etprm.ru/</t>
  </si>
  <si>
    <t>elektropro@mail.ru</t>
  </si>
  <si>
    <t>8 (8342) 30-33-59</t>
  </si>
  <si>
    <t>http://radiodetal.moris.ru/</t>
  </si>
  <si>
    <t>radiodet@moris.ru</t>
  </si>
  <si>
    <t>(83458) 2-11-50</t>
  </si>
  <si>
    <t>Республика Мордовия, Респ. Мордовия, рп. Зубова Поляна, ул. Новикова-Прибоя, д. 35</t>
  </si>
  <si>
    <t>26.11.9 - Производство частей электронных ламп, трубок и прочих электронных компонентов, не включенных в другие группировки</t>
  </si>
  <si>
    <t xml:space="preserve">	08.10.2002</t>
  </si>
  <si>
    <t>Республика Мордовия, г. Саранск, ул. А.Невского, Д.101, К.А</t>
  </si>
  <si>
    <t>http://www.ntcmidis.com/</t>
  </si>
  <si>
    <t xml:space="preserve"> info@ntcmidis.com</t>
  </si>
  <si>
    <t>(8342) 357856</t>
  </si>
  <si>
    <t>Республика Мордовия, г. Саранск, ул. Гайдара, д. 2</t>
  </si>
  <si>
    <t>http://www.selz.ru/</t>
  </si>
  <si>
    <t>+7 (8342) 295-008</t>
  </si>
  <si>
    <t>selz-t@mail.ru</t>
  </si>
  <si>
    <t>51.70 - Прочая оптовая торговля</t>
  </si>
  <si>
    <t>Республика Мордовия, г. Саранск, пр-т Ленина, д. 30, к.а</t>
  </si>
  <si>
    <t>+7 834 235-91-23</t>
  </si>
  <si>
    <t>tehelektro09@mail.ru</t>
  </si>
  <si>
    <t xml:space="preserve">	21.01.2011</t>
  </si>
  <si>
    <t>46.43.1 - Торговля оптовая электрической бытовой техникой</t>
  </si>
  <si>
    <t>Республика Мордовия, г.о. Саранск, г. Саранск, ул. Пролетарская, д. 130/5, ОФИС 211</t>
  </si>
  <si>
    <t>8 (8342) 47-38-39</t>
  </si>
  <si>
    <t>tdlumex@mail.ru</t>
  </si>
  <si>
    <t xml:space="preserve">	07.07.2016</t>
  </si>
  <si>
    <t>26.60 - Производство облучающего и электротерапевтического оборудования, применяемого в медицинских целях</t>
  </si>
  <si>
    <t>Республика Мордовия, г. Рузаевка, ул. Луговая, Д. 2А</t>
  </si>
  <si>
    <t>https://uv-technology.ru/</t>
  </si>
  <si>
    <t>info@uv-technology.ru</t>
  </si>
  <si>
    <t>+7 (8342) 54-61-41</t>
  </si>
  <si>
    <t xml:space="preserve">	26.10.2012</t>
  </si>
  <si>
    <t>Республика Мордовия, г.о. Саранск, г. Саранск, ул. Новая, д. 3А</t>
  </si>
  <si>
    <t>https://betronik.ru/</t>
  </si>
  <si>
    <t>+7 (8342) 31-24-31</t>
  </si>
  <si>
    <t>Республика Мордовия, г. Саранск, ул. Лодыгина, Д. 3, К. Опыт.Зав, ЭТ/ПОМ 1/17</t>
  </si>
  <si>
    <t xml:space="preserve">	01.10.2015</t>
  </si>
  <si>
    <t>https://vniiis.su/</t>
  </si>
  <si>
    <t>(8342) 33-33-86</t>
  </si>
  <si>
    <t>mail@vniiis.su</t>
  </si>
  <si>
    <t>Республика Мордовия, г. Саранск, ул. Строительная, д. 3В</t>
  </si>
  <si>
    <t xml:space="preserve">	13.07.2011</t>
  </si>
  <si>
    <t>25.9 - Производство прочих готовых металлических изделий</t>
  </si>
  <si>
    <t>https://www.sarmatura.ru/</t>
  </si>
  <si>
    <t>+7 (8342) 480-928</t>
  </si>
  <si>
    <t>Nadezhda@sarmatura.ru</t>
  </si>
  <si>
    <t xml:space="preserve">	29.05.2019</t>
  </si>
  <si>
    <t>25.93 - Производство изделий из проволоки, цепей и пружин</t>
  </si>
  <si>
    <t>Республика Мордовия, г. Саранск, ул. Строительная, д. 3В, ОФИС 6</t>
  </si>
  <si>
    <t>rodionov@nprm.ru</t>
  </si>
  <si>
    <t>http://www.moris.ru/~sztp/</t>
  </si>
  <si>
    <t>sztpsb@moris.ru</t>
  </si>
  <si>
    <t>(8-8342) 24-24-90</t>
  </si>
  <si>
    <t>Республика Мордовия, г. Саранск, ул. Рабочая, д. 111</t>
  </si>
  <si>
    <t>Республика Мордовия, г. Саранск, ул. Большевистская, Д. 68, К. 16, ПОМЕЩ. 514</t>
  </si>
  <si>
    <t>http://mgu-elt.ru/</t>
  </si>
  <si>
    <t>1_egorich@mail.ru</t>
  </si>
  <si>
    <t>+7(917)692-77-61</t>
  </si>
  <si>
    <t>Республика Мордовия, г. Саранск, ул. Сущинского, д. 44, ОФИС 302</t>
  </si>
  <si>
    <t>+7 (919) 783-33-33</t>
  </si>
  <si>
    <t>tpkpost@mail.ru</t>
  </si>
  <si>
    <t xml:space="preserve">	26.01.2012</t>
  </si>
  <si>
    <t>Республика Мордовия, г. Саранск, ул. Коммунистическая, д. 35, оф. 203</t>
  </si>
  <si>
    <t>http://eltos.ru/</t>
  </si>
  <si>
    <t>(8342) 29-19-05</t>
  </si>
  <si>
    <t>info@eltos.ru</t>
  </si>
  <si>
    <t xml:space="preserve">
petrrrova80@mail.ru</t>
  </si>
  <si>
    <t>Республика Мордовия, район Кадошкинский, рабочий поселок Кадошкино</t>
  </si>
  <si>
    <t>Республика Мордовия, г. Саранск, ул. Волгоградская, д. 100, КВ. 32</t>
  </si>
  <si>
    <t>8 (8342) 89-17-69</t>
  </si>
  <si>
    <t>vektortex@yandex.ru</t>
  </si>
  <si>
    <t>http://sferasveta.ru/</t>
  </si>
  <si>
    <t xml:space="preserve">8(8342)30-56-70  </t>
  </si>
  <si>
    <t xml:space="preserve"> zakaz@sferasveta.ru</t>
  </si>
  <si>
    <t>Республика Мордовия, г. Саранск, ул. Васенко, д. 11, КАБИНЕТ 104</t>
  </si>
  <si>
    <t>Республика Мордовия, г. Саранск, ул. Большевистская, Д. 60, Помещение 4, ОФИС 909</t>
  </si>
  <si>
    <t>https://etara.su/</t>
  </si>
  <si>
    <t>info@npfsvr.ru</t>
  </si>
  <si>
    <t>+7 (8342) 54-64-93</t>
  </si>
  <si>
    <t xml:space="preserve">	28.12.2006</t>
  </si>
  <si>
    <t>ООО ПРОИЗВОДСТВЕННО-КОММЕРЧЕСКАЯ ФИРМА "АСГАРД"</t>
  </si>
  <si>
    <t>Республика Мордовия, г. Саранск, Александровское ш., д. 32Б, ОФИС 102</t>
  </si>
  <si>
    <t>8 (929) 745-93-87</t>
  </si>
  <si>
    <t>asgard-cable@yandex.ru</t>
  </si>
  <si>
    <t>Республика Мордовия, г. Саранск, ул. Московская, д. 115А</t>
  </si>
  <si>
    <t xml:space="preserve">	07.03.2013</t>
  </si>
  <si>
    <t>https://sn-promet.ru/</t>
  </si>
  <si>
    <t>+7 (8342) 27-08-17</t>
  </si>
  <si>
    <t xml:space="preserve">sn-promet@mail.ru </t>
  </si>
  <si>
    <t xml:space="preserve">	01.09.2010</t>
  </si>
  <si>
    <t>Республика Мордовия, г. Саранск, ул. Пролетарская, Д.144</t>
  </si>
  <si>
    <t>http://www.set10.ru/</t>
  </si>
  <si>
    <t>8 (8342) 29 27 19</t>
  </si>
  <si>
    <t>eva58@mail.ru</t>
  </si>
  <si>
    <t xml:space="preserve">	30.09.2002</t>
  </si>
  <si>
    <t xml:space="preserve">30.20.33 - Производство несамоходных железнодорожных, трамвайных и прочих вагонов для перевозки грузов
</t>
  </si>
  <si>
    <t>Республика Мордовия, г. Рузаевка</t>
  </si>
  <si>
    <t>https://rmrail.ru/nashi-predpriyatiya/rm-reyl-ruzkhimmash/</t>
  </si>
  <si>
    <t>+7 (83451) 6-53-75</t>
  </si>
  <si>
    <t>ruzhim@rzhm.rmrail.ru</t>
  </si>
  <si>
    <t>https://ngmrm.ru/</t>
  </si>
  <si>
    <t>8 (83451)6-24-15</t>
  </si>
  <si>
    <t>neftehgazmash@mail.ru</t>
  </si>
  <si>
    <t xml:space="preserve">	01.04.2015</t>
  </si>
  <si>
    <t>Республика Мордовия, г. Рузаевка, ул. Пионерская, д. 119</t>
  </si>
  <si>
    <t>Республика Мордовия, г. Рузаевка, ул. Льва Толстого, Д.7</t>
  </si>
  <si>
    <t xml:space="preserve">	26.10.2006</t>
  </si>
  <si>
    <t>30.20.9 -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</si>
  <si>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https://rmrail.ru/nashi-predpriyatiya/rm-reyl-servis/</t>
  </si>
  <si>
    <t>+7 (83451) 4-85-22</t>
  </si>
  <si>
    <t>vkms@service.rmrail.ru</t>
  </si>
  <si>
    <t xml:space="preserve">	01.06.2005</t>
  </si>
  <si>
    <t>24.52 - Литье стали</t>
  </si>
  <si>
    <t>Республика Мордовия, г. Саранск, Александровское ш., д. 22</t>
  </si>
  <si>
    <t>https://rmrail.ru/nashi-predpriyatiya/rm-reyl-vkm-stal/</t>
  </si>
  <si>
    <t>+7 (8342) 79-03-05</t>
  </si>
  <si>
    <t>vkm@vkm.rmrail.ru</t>
  </si>
  <si>
    <t>Республика Мордовия, район Ромодановский, село Белозерье</t>
  </si>
  <si>
    <t>Республика Мордовия,Ромодановский р-н, село Белозерье</t>
  </si>
  <si>
    <t>https://www.rusfiber.ru/</t>
  </si>
  <si>
    <t>+7 (8342) 33-36-88</t>
  </si>
  <si>
    <t>info@rusfiber.ru</t>
  </si>
  <si>
    <t>Республика Мордовия, г. Саранск, ул. Лодыгина, Д. 13</t>
  </si>
  <si>
    <t xml:space="preserve">	18.02.2008</t>
  </si>
  <si>
    <t>27.31 - Производство волоконно-оптических кабелей</t>
  </si>
  <si>
    <t>https://manometr-npc.ru/</t>
  </si>
  <si>
    <t>(8342) 24-00-11</t>
  </si>
  <si>
    <t>link@manometr-npc.ru</t>
  </si>
  <si>
    <t xml:space="preserve">	28.03.2006</t>
  </si>
  <si>
    <t>26.51 - Производство инструментов и приборов для измерения, тестирования и навигации</t>
  </si>
  <si>
    <t>Республика Мордовия, г. Саранск, ул. Советская, стр. 117/2, ПОМЕЩ. 50</t>
  </si>
  <si>
    <t>Республика Мордовия, г. Саранск, ул. Советская, Стр. 117/2, Помещение 50, ОФИС ДИРЕКЦИЯ</t>
  </si>
  <si>
    <t xml:space="preserve">	09.10.2015</t>
  </si>
  <si>
    <t>25.62 - Обработка металлических изделий механическая</t>
  </si>
  <si>
    <t>http://www.niitfa.ru/</t>
  </si>
  <si>
    <t>г. Москва, Варшавское ш., д. 46</t>
  </si>
  <si>
    <t xml:space="preserve">
 +7 (495) 730-80-10</t>
  </si>
  <si>
    <t>kancelaria@niitfa.ru</t>
  </si>
  <si>
    <t>https://phts.ru/contacts</t>
  </si>
  <si>
    <t>info@phts.ru</t>
  </si>
  <si>
    <t>+7 (951) 343-17-02</t>
  </si>
  <si>
    <t>Республика Мордовия, г. Саранск, ул. Большевистская, д. 68А, КАБИНЕТ 144</t>
  </si>
  <si>
    <t xml:space="preserve">	01.08.2017</t>
  </si>
  <si>
    <t>Республика Мордовия, г. Саранск, ул. Промышленная 1-я, д. 39Б</t>
  </si>
  <si>
    <t>https://www.transvet13.ru/en/</t>
  </si>
  <si>
    <t>(8342) 29-43-64</t>
  </si>
  <si>
    <t>transvet1993@mail.ru</t>
  </si>
  <si>
    <t xml:space="preserve">	03.10.2014</t>
  </si>
  <si>
    <t>Республика Мордовия,  г. Краснослободск, Кировский пер., д. 16</t>
  </si>
  <si>
    <t xml:space="preserve">
8 (83443) 2-37-52
</t>
  </si>
  <si>
    <t>88344323759@mail.ru</t>
  </si>
  <si>
    <t>Республика Мордовия, г. Саранск, ул. Т.Бибиной, д. 1/3, КВ. 95</t>
  </si>
  <si>
    <t xml:space="preserve">	31.07.2017</t>
  </si>
  <si>
    <t>46.47.2 - Торговля оптовая осветительным оборудованием</t>
  </si>
  <si>
    <t>http://domsveta-ex.com/</t>
  </si>
  <si>
    <t>8 962 591 1166</t>
  </si>
  <si>
    <t>13.domsveta@mail.ru</t>
  </si>
  <si>
    <t>31.09 - Производство прочей мебели</t>
  </si>
  <si>
    <t>http://www.intehpro.ru/</t>
  </si>
  <si>
    <t>info@intehpro.ru</t>
  </si>
  <si>
    <t>+7 (834-2) 54-61-00</t>
  </si>
  <si>
    <t>56.10 - Деятельность ресторанов и услуги по доставке продуктов питания</t>
  </si>
  <si>
    <t>Республика Мордовия, Лямбирский р-н, с. Лямбирь</t>
  </si>
  <si>
    <t xml:space="preserve">	08.04.2005</t>
  </si>
  <si>
    <t>10.81 - Производство сахара</t>
  </si>
  <si>
    <t>Республика Мордовия, п. Ромоданово, ул. Сахарников, д. 1</t>
  </si>
  <si>
    <t>http://www.mapo13.ru/romodanovosahar/</t>
  </si>
  <si>
    <t>romsugar@mail.ru</t>
  </si>
  <si>
    <t xml:space="preserve">8 (83438) 2-83-72
</t>
  </si>
  <si>
    <t>10.9 - Производство готовых кормов для животных</t>
  </si>
  <si>
    <t>Республика Мордовия, Чамзинский р-н, с. Сабур-Мачкасы, ул. Заводская, Д. 1</t>
  </si>
  <si>
    <t>8 (83437) 2-05-65</t>
  </si>
  <si>
    <t xml:space="preserve">
info.kombis@hordel.ru
</t>
  </si>
  <si>
    <t xml:space="preserve">	10.10.2002</t>
  </si>
  <si>
    <t>11.06 - Производство солода</t>
  </si>
  <si>
    <t>Республика Мордовия, г. Саранск, ул. Студенческая, Д.6, К.А</t>
  </si>
  <si>
    <t>8 (8342) 32-59-22</t>
  </si>
  <si>
    <t>koravit@yandex.ru</t>
  </si>
  <si>
    <t>https://saranskiy.com/</t>
  </si>
  <si>
    <t>+7 (834) 236-24-80</t>
  </si>
  <si>
    <t>export@saranskiy.com</t>
  </si>
  <si>
    <t>Республика Мордовия, г. Саранск, пр-кт Ленина, д. 58А</t>
  </si>
  <si>
    <t xml:space="preserve">	01.08.2007</t>
  </si>
  <si>
    <t>11.01.1 - Производство дистиллированных питьевых алкогольных напитков: водки, виски, бренди, джина, ликеров и т. п.</t>
  </si>
  <si>
    <t xml:space="preserve">Республика Мордовия, рп. Атяшево </t>
  </si>
  <si>
    <t xml:space="preserve"> Республика Мордовия,с. Сабур-Мачкасы </t>
  </si>
  <si>
    <t xml:space="preserve">Республика Мордовия, рп. Кадошкино </t>
  </si>
  <si>
    <t xml:space="preserve">Республика Мордовия, г. Инсар </t>
  </si>
  <si>
    <t xml:space="preserve">Республика Мордовия, с. Белозерье </t>
  </si>
  <si>
    <t xml:space="preserve">Республика Мордовия, г. Саранск </t>
  </si>
  <si>
    <t xml:space="preserve">Республика Мордовия, р. пос. Комсомольский </t>
  </si>
  <si>
    <t xml:space="preserve">Республика Мордовия, с. Дубенки </t>
  </si>
  <si>
    <t xml:space="preserve">Республика Мордовия, г. Рузаевка </t>
  </si>
  <si>
    <t xml:space="preserve">г. Курск </t>
  </si>
  <si>
    <t xml:space="preserve">Республика Мордовия, с. Атемар </t>
  </si>
  <si>
    <t xml:space="preserve">Республика Мордовия, с. Атяшево </t>
  </si>
  <si>
    <t xml:space="preserve">Республика Мордовия, рп. Умет </t>
  </si>
  <si>
    <t xml:space="preserve">г. Майкоп </t>
  </si>
  <si>
    <t xml:space="preserve">Республика Мордовия, рп.  Зубова Поляна </t>
  </si>
  <si>
    <t xml:space="preserve">Республика Мордовия, п. Ромоданово </t>
  </si>
  <si>
    <t xml:space="preserve">Республика Мордовия, рп. Ялга </t>
  </si>
  <si>
    <t xml:space="preserve">Республика Мордовия, рп. Тургенево </t>
  </si>
  <si>
    <t xml:space="preserve">Республика Мордовия, с. Большая Елховка </t>
  </si>
  <si>
    <t xml:space="preserve">г. Москва </t>
  </si>
  <si>
    <t xml:space="preserve">г. Краснодар </t>
  </si>
  <si>
    <t xml:space="preserve">Республика Мордовия, г. Краснослободск </t>
  </si>
  <si>
    <t xml:space="preserve">Республика Мордовия, с. Лямбирь </t>
  </si>
  <si>
    <t>Названия строк</t>
  </si>
  <si>
    <t>Названия столбцов</t>
  </si>
  <si>
    <t>Уникальные компании</t>
  </si>
  <si>
    <t>Сумма по полю Уникальные компании</t>
  </si>
  <si>
    <t>Категория</t>
  </si>
  <si>
    <t>ОПФ</t>
  </si>
  <si>
    <t>Выручка</t>
  </si>
  <si>
    <t>Фин рез-т</t>
  </si>
  <si>
    <t>Регистр</t>
  </si>
  <si>
    <t>Сумма по полю Категория</t>
  </si>
  <si>
    <t>Сумма по полю ОПФ</t>
  </si>
  <si>
    <t>ОРГАНИЗАЦИОННО-ПРАВОВАЯ ФОРМА</t>
  </si>
  <si>
    <t>ФИНАНСОВЫЙ РЕЗУЛЬТАТ</t>
  </si>
  <si>
    <t>Сумма по полю Выручка</t>
  </si>
  <si>
    <t>Сумма по полю Регистр</t>
  </si>
  <si>
    <t>НАИБОЛЕЕ РАСПРОСТРАНЕННЫЕ МЕСТА РЕГИСТРАЦИИ</t>
  </si>
  <si>
    <t>95. 11 - Ремонт компьютеров и периферийного компьютерного оборудования</t>
  </si>
  <si>
    <t>17.22 - Производство бумажных изделий хозяйственно-бытового и санитарно-гигиенического назначения</t>
  </si>
  <si>
    <t xml:space="preserve">БАЗА ПОТЕНЦИАЛЬНЫХ ЭКСПОРТЕРОВ В РЕСПУБЛИКЕ МОРДОВИЯ </t>
  </si>
  <si>
    <t>№</t>
  </si>
  <si>
    <t>ООО "ВАЛДО"</t>
  </si>
  <si>
    <t>71.12.12 -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</si>
  <si>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8 (8342) 77-74-00</t>
  </si>
  <si>
    <t>it@lisma.su</t>
  </si>
  <si>
    <t xml:space="preserve">	13.03.2018</t>
  </si>
  <si>
    <t>https://agrofoton.ru/</t>
  </si>
  <si>
    <t>info@agrofoton.ru</t>
  </si>
  <si>
    <t>+7 (927) 188-65-63</t>
  </si>
  <si>
    <t>27. 90 - Производство прочего электрического оборудования</t>
  </si>
  <si>
    <t>Республика Мордовия, г. Саранск, ул. Лодыгина, д. 5, стр. 20, ОФИС 36</t>
  </si>
  <si>
    <t>Республика Мордовия, г. Саранск, ул. Лодыгина, д. 3, ОФИС 206/4</t>
  </si>
  <si>
    <t>ООО "ЗАВОД СВЕТОВЫХ ПРИБОРОВ"</t>
  </si>
  <si>
    <t>https://zsp-lighting.ru/</t>
  </si>
  <si>
    <t>8 (8342) 372 711</t>
  </si>
  <si>
    <t>info@zsp-lighting.ru</t>
  </si>
  <si>
    <t>Республика Мордовия, г. Саранск, ул. Лодыгина, д. 5Г</t>
  </si>
  <si>
    <t>Республика Мордовия, г. Саранск, ул. Васенко, д. 11, ОФИС 317</t>
  </si>
  <si>
    <t>https://kts13.ru/</t>
  </si>
  <si>
    <t>info@kts13.ru</t>
  </si>
  <si>
    <t>8 (800) 222-02-94</t>
  </si>
  <si>
    <t xml:space="preserve">	27.12.2007</t>
  </si>
  <si>
    <t>49.41 - Деятельность автомобильного грузового транспорта</t>
  </si>
  <si>
    <t>ООО "СВЕТОРЕЗОНАНС"</t>
  </si>
  <si>
    <t>e.lipaikina@yandex.ru</t>
  </si>
  <si>
    <t>Республика Мордовия, г. Саранск, рп. Луховка, ул. Октябрьская, Д.17Д</t>
  </si>
  <si>
    <t>+7 834 224-25-41</t>
  </si>
  <si>
    <t>46.69.9 - Торговля оптовая прочими машинами, приборами, аппаратурой и оборудованием общепромышленного и специального назначения</t>
  </si>
  <si>
    <t>ООО "ФОРА-ЭЛЕКТРО"</t>
  </si>
  <si>
    <t>Республика Мордовия, г. Саранск, Советский 2-й пер., д. 37</t>
  </si>
  <si>
    <t>8 (8342) 22-28-59</t>
  </si>
  <si>
    <t xml:space="preserve">	09.12.2016</t>
  </si>
  <si>
    <t>ООО "ПЦ "ЭЛЕМЕНТПРО"</t>
  </si>
  <si>
    <t>Республика Мордовия, г. Саранск, ул. Лодыгина, Д. 3, К. Гол.Корп, ЭТ/ПОМ/РАБ 2/214/20</t>
  </si>
  <si>
    <t>+7 834 233-30-63</t>
  </si>
  <si>
    <t>https://elementpro-fab.ru/</t>
  </si>
  <si>
    <t>info@elementpro-fab.ru</t>
  </si>
  <si>
    <t xml:space="preserve">	1327034578</t>
  </si>
  <si>
    <t>ООО "ЭЛС"</t>
  </si>
  <si>
    <t>Республика Мордовия, г. Саранск, ул. Лодыгина, д. 3, ОФИС 206/1</t>
  </si>
  <si>
    <t>ООО "ЛАЗЕРЛИНК-С"</t>
  </si>
  <si>
    <t xml:space="preserve">	14.03.2017</t>
  </si>
  <si>
    <t>72.19.9 - Научные исследования и разработки в области естественных и технических наук прочие, не включенные в другие группировки</t>
  </si>
  <si>
    <t>Республика Мордовия, г. Саранск, ул. Лодыгина, Д. 3, К. Гол.Корп, ЭТ/ПОМ/РАБ 4/404/1</t>
  </si>
  <si>
    <t>laserlink-s@yandex.ru</t>
  </si>
  <si>
    <t>+7 (927) 194-22-55</t>
  </si>
  <si>
    <t xml:space="preserve">	29.06.2020</t>
  </si>
  <si>
    <t>ООО "ВОЛОКОННЫЕ КОМПОНЕНТЫ"</t>
  </si>
  <si>
    <t>ООО "АГРОФОТОНИКА РМ"</t>
  </si>
  <si>
    <t>ИП АДУШКИН СЕРГЕЙ АЛЕКСАНДРОВИЧ</t>
  </si>
  <si>
    <t>ООО "КАБЕЛЬТРАНССЕРВИС"</t>
  </si>
  <si>
    <t xml:space="preserve">	1327036046</t>
  </si>
  <si>
    <t>Республика Мордовия, г. Саранск, ул. Т.Бибиной, д. 3/5, КВ. 63</t>
  </si>
  <si>
    <t>z_1390@mail.ru</t>
  </si>
  <si>
    <t>http://fibcomp.ru/</t>
  </si>
  <si>
    <t>+7 (927) 975 84 06</t>
  </si>
  <si>
    <t xml:space="preserve">	09.01.2003</t>
  </si>
  <si>
    <t>ООО "НТЦ "ЦЕНТР-ОС"</t>
  </si>
  <si>
    <t xml:space="preserve">	5008014886</t>
  </si>
  <si>
    <t>Республика Мордовия, г. Саранск, ул. Васенко, д. 32, ОФИС 230</t>
  </si>
  <si>
    <t>8 (8342) 27-03-92 / +7 095 581-91-62</t>
  </si>
  <si>
    <t>САРАНСКАЯ CВЕТОТЕХНИЧЕСКАЯ КОМПАНИЯ</t>
  </si>
  <si>
    <t>ЦЕНТР СЕРТИФИКАЦИИ ЭЛЕКТРИЧЕСКИХ ЛАМП И СВЕТОТЕХНИЧЕСКИХ ИЗДЕЛИЙ</t>
  </si>
  <si>
    <t>79276419470, 88342727979</t>
  </si>
  <si>
    <t>davidovan@mail.ru</t>
  </si>
  <si>
    <t>ИП БИККИНИН АБДУЛКАРИМ АСЫМОВИЧ</t>
  </si>
  <si>
    <t>82.92 - Деятельность по упаковыванию товаров</t>
  </si>
  <si>
    <t>КФХ ЦЫПЦЫНА ВАЛЕНТИНА ГРИГОРЬЕВНА</t>
  </si>
  <si>
    <t>01.41 - Разведение молочного крупного рогатого скота, производство сырого молока</t>
  </si>
  <si>
    <t>ИП АСАИНОВ АЙСЯ КАСИМОВИЧ</t>
  </si>
  <si>
    <t>10.11 - Переработка и консервирование мяса</t>
  </si>
  <si>
    <t>mr.asainov87@mail.ru, asainow85@mail.ru</t>
  </si>
  <si>
    <t>ООО ТОРГОВЫЙ ДОМ "ВОДНЫЙ МИР"</t>
  </si>
  <si>
    <t>46.34.1 - Торговля оптовая соками, минеральной водой и прочими безалкогольными напитками</t>
  </si>
  <si>
    <t>Республика Мордовия, г. Саранск, ул. Большевистская, д. 85, КВ.4</t>
  </si>
  <si>
    <t>8 (8342) 23-40-17
8 (8342) 30-87-47</t>
  </si>
  <si>
    <t>vodnymir13@yandex.ru</t>
  </si>
  <si>
    <t>ИП КАДИЕВА ХАЛИДЯ САЙЯФОВНА</t>
  </si>
  <si>
    <t>62.03 - Деятельность по управлению компьютерным оборудованием</t>
  </si>
  <si>
    <t>ООО "КАРАВАН"</t>
  </si>
  <si>
    <t>Республика Мордовия, г. Саранск, пер. Кириллова, д. 2Б, ОФИС 304</t>
  </si>
  <si>
    <t>ИП ЮЛМУРЗИН ЭМИЛЬ РАМИЛЕВИЧ</t>
  </si>
  <si>
    <t>10.39 - Прочие виды переработки и консервирования фруктов и овощей</t>
  </si>
  <si>
    <t>ООО "ОДВЕЛЕ"</t>
  </si>
  <si>
    <t>10.71 - Производство хлеба и мучных кондитерских изделий, тортов и пирожных недлительного хранения</t>
  </si>
  <si>
    <t>Республика Мордовия, г. Саранск, ул. Степана Разина, д. 42, помещ. 7а</t>
  </si>
  <si>
    <t>elena-yurchenkova@yandex.ru</t>
  </si>
  <si>
    <t>ООО "СИМБИРСКИЙ БЕКОН"</t>
  </si>
  <si>
    <t>01.46 - Разведение свиней</t>
  </si>
  <si>
    <t xml:space="preserve"> 30.08.2004</t>
  </si>
  <si>
    <t>Республика Мордовия, г. Саранск, Александровское ш., д. 7</t>
  </si>
  <si>
    <t xml:space="preserve">
8 (8422) 73-49-21</t>
  </si>
  <si>
    <t>sharova_e@atyashevo.ru, yu.kildyushova@atyashevo.ru</t>
  </si>
  <si>
    <t>ООО "ВЭЛС"</t>
  </si>
  <si>
    <t xml:space="preserve"> 10.06.2015</t>
  </si>
  <si>
    <t>Республика Мордовия, г. Саранск, ул. Крылова, д. 2, ОФИС 3</t>
  </si>
  <si>
    <t>8 (8342) 32-50-50, 89276407600</t>
  </si>
  <si>
    <t>idems2012@yandex.ru</t>
  </si>
  <si>
    <t>ООО "ГК КОНСТАНТА"</t>
  </si>
  <si>
    <t>+7 (927) 189-23-53</t>
  </si>
  <si>
    <t>+7 (927) 642-01-71, +7 (927) 177-73-03</t>
  </si>
  <si>
    <t>8-987-6943756</t>
  </si>
  <si>
    <t>8-962-684-82-28</t>
  </si>
  <si>
    <t>+7 834 382-78-08</t>
  </si>
  <si>
    <t>+7 800 600 92 11</t>
  </si>
  <si>
    <t>babywoods@mail.ru</t>
  </si>
  <si>
    <t>https://babywoods.ru/</t>
  </si>
  <si>
    <t xml:space="preserve">	25.04.2018</t>
  </si>
  <si>
    <t>ООО "НЭКСТ"</t>
  </si>
  <si>
    <t xml:space="preserve">	1328016194</t>
  </si>
  <si>
    <t>46.33.1 - Торговля оптовая молочными продуктами</t>
  </si>
  <si>
    <t>Республика Мордовия, г. Саранск, рп. Ялга, Вокзальный пер., д. 3, ПОМЕЩ. 2</t>
  </si>
  <si>
    <t>8 (8342) 77-73-25</t>
  </si>
  <si>
    <t>https://next-comp.ru/</t>
  </si>
  <si>
    <t>info@next-comp.ru</t>
  </si>
  <si>
    <t>ИП РАИМОВ РИНАТ РАФИКОВИЧ</t>
  </si>
  <si>
    <t>Республика Мордовия, Республика Мордовия, Дубенский район, село Ломаты</t>
  </si>
  <si>
    <t>Республика Мордовия, с. Ломаты</t>
  </si>
  <si>
    <t>11.07 - Производство безалкогольных напитков производство упакованных питьевых вод, включая минеральные воды</t>
  </si>
  <si>
    <t xml:space="preserve">	30.06.2015</t>
  </si>
  <si>
    <t>ООО "ТД "ИНЗЕРА"</t>
  </si>
  <si>
    <t>46.34 - Торговля оптовая напитками</t>
  </si>
  <si>
    <t>Республика Мордовия, г. Саранск, ул. Промышленная 2-я, д. 9А, ЭТ. 2, ОФИС 15</t>
  </si>
  <si>
    <t>8 (8342) 24-24-80, 89375146299, 89625917612, 89271790555</t>
  </si>
  <si>
    <t>td@saranskiy.com</t>
  </si>
  <si>
    <t>ИП БАЗЕЕВ СЕРГЕЙ ВИКТОРОВИЧ</t>
  </si>
  <si>
    <t>khabib.khalikov@bk.ru</t>
  </si>
  <si>
    <t>55. 10 - Деятельность гостиниц и прочих мест для временного проживания</t>
  </si>
  <si>
    <t>ИП ЯКУБАЕВА МАРЬЯМ ФЯРИТОВНА</t>
  </si>
  <si>
    <t>ardatovhleb@mail.ru</t>
  </si>
  <si>
    <t>Республика Татарстан, Высокогорский район, деревня Байкал</t>
  </si>
  <si>
    <t>Республика Татарстан, д. Байкал</t>
  </si>
  <si>
    <t>http://arpek.ru/</t>
  </si>
  <si>
    <t xml:space="preserve">	22.05.2017</t>
  </si>
  <si>
    <t>01.50 - Смешанное сельское хозяйство</t>
  </si>
  <si>
    <t xml:space="preserve">	1313000473</t>
  </si>
  <si>
    <t>ООО "АГРОФИРМА "НОРОВ"</t>
  </si>
  <si>
    <t>Республика Мордовия, Респ. Мордовия, Кочкуровский р-н, Ст. Воеводское п., ул. Рабочая, д. 1</t>
  </si>
  <si>
    <t>Республика Мордовия, п. Ст. Воеводское</t>
  </si>
  <si>
    <t>http://www.norov-rm.ru/index.php/home-page</t>
  </si>
  <si>
    <t xml:space="preserve">
8 (83439) 2-74-19</t>
  </si>
  <si>
    <t>norov@moris.ru</t>
  </si>
  <si>
    <t xml:space="preserve">	13.05.2016</t>
  </si>
  <si>
    <t>ООО "АГРАРНЫЕ ТЕХНОЛОГИИ МОРДОВИИ"</t>
  </si>
  <si>
    <t xml:space="preserve">	1326234895</t>
  </si>
  <si>
    <t>01.61 - Предоставление услуг в области растениеводства</t>
  </si>
  <si>
    <t>Республика Мордовия, г. Саранск, ул. Б.Хмельницкого, д. 59, ПОМЕЩ. 5</t>
  </si>
  <si>
    <t>8 (960) 335-12-22</t>
  </si>
  <si>
    <t xml:space="preserve">	03.09.2010</t>
  </si>
  <si>
    <t>ООО "МОРДОВИЯ"</t>
  </si>
  <si>
    <t xml:space="preserve">	1326216254</t>
  </si>
  <si>
    <t>Республика Мордовия, г. Саранск, ул. Большевистская, д. 13, ОФИС 306/1</t>
  </si>
  <si>
    <t>8 (8342) 23-01-85</t>
  </si>
  <si>
    <t>ИП АГЕНОСОВА НАТАЛЬЯ МИХАЙЛОВНА</t>
  </si>
  <si>
    <t>85.41.9 - Образование дополнительное детей и взрослых прочее, не включенное в другие группировки</t>
  </si>
  <si>
    <t xml:space="preserve">	20.08.2019</t>
  </si>
  <si>
    <t>ООО "КОРПОРАЦИЯ ЭКСПОРТА РМ"</t>
  </si>
  <si>
    <t>46.12 - Деятельность агентов по оптовой торговле топливом, рудами, металлами и химическими веществами</t>
  </si>
  <si>
    <t>Республика Мордовия, Респ. Мордовия, г.о. Саранск, г. Саранск, ул. Псковская, д. 2А, ОФИС 203</t>
  </si>
  <si>
    <t>pna.saransk@gmail.com</t>
  </si>
  <si>
    <t>ООО ЦТ "РУССКИЙ МИР"</t>
  </si>
  <si>
    <t>79.11 - Деятельность туристических агентств</t>
  </si>
  <si>
    <t>Республика Мордовия, Респ. Мордовия, г.о. Саранск, г. Саранск, ул. Т.Бибиной, д. 3/6, КВ. 123</t>
  </si>
  <si>
    <t>8 (8342) 24-09-96, 89179908304</t>
  </si>
  <si>
    <t>ИП ФИЛЬКИН СЕРГЕЙ ВИКТОРОВИЧ</t>
  </si>
  <si>
    <t>46.73 - Торговля оптовая лесоматериалами, строительными материалами и санитарно-техническим оборудованием</t>
  </si>
  <si>
    <t>ООО "СОЮЗ"</t>
  </si>
  <si>
    <t>49.4 - Деятельность автомобильного грузового транспорта и услуги по перевозкам</t>
  </si>
  <si>
    <t>Республика Мордовия, г. Саранск, ул. А.Лусс, д. 8А, КВ.24</t>
  </si>
  <si>
    <t>veles913rm@gmail.com</t>
  </si>
  <si>
    <t xml:space="preserve">	14.10.2019</t>
  </si>
  <si>
    <t>ООО "ИНТЕРНЕШНЛ КОНСАЛТ ГРУПП"</t>
  </si>
  <si>
    <t>56.29 - Деятельность предприятий общественного питания по прочим видам организации питания</t>
  </si>
  <si>
    <t xml:space="preserve">	1328018184</t>
  </si>
  <si>
    <t>Республика Мордовия, г. Саранск, ул. Т.Бибиной, д. 17, КВ. 110</t>
  </si>
  <si>
    <t>kruchinkinae84@gmail.com</t>
  </si>
  <si>
    <t xml:space="preserve">	26.02.2014</t>
  </si>
  <si>
    <t>ООО "ВЕТЕР СТРАНСТВИЙ"</t>
  </si>
  <si>
    <t xml:space="preserve">	1326227390</t>
  </si>
  <si>
    <t>https://veter-str.ru/</t>
  </si>
  <si>
    <t>89272748007, 8 (8342) 230-030</t>
  </si>
  <si>
    <t>veter.str@mail.ru</t>
  </si>
  <si>
    <t>ИП БИКМАЕВ РАФАИЛЬ РИФОВИЧ</t>
  </si>
  <si>
    <t>Республика Мордовия, Кадошкинский район, рабочий поселок Кадошкино</t>
  </si>
  <si>
    <t>Республика Мордовия, рп. Кадошкино</t>
  </si>
  <si>
    <t>ИП БАТАЕВ ЮРИЙ КУЗЬМИЧ</t>
  </si>
  <si>
    <t>68.20.1 - Аренда и управление собственным или арендованным жилым недвижимым имуществом</t>
  </si>
  <si>
    <t>+7 834 233-05-32
+7 834 235-77-89</t>
  </si>
  <si>
    <t xml:space="preserve">	24.07.2018</t>
  </si>
  <si>
    <t>ООО "ПРОМСПЛАВ"</t>
  </si>
  <si>
    <t xml:space="preserve">	1327032838</t>
  </si>
  <si>
    <t>Республика Мордовия, г. Саранск, ул. Лодыгина, д. 7, ОФИС 11</t>
  </si>
  <si>
    <t xml:space="preserve">	22.07.2013</t>
  </si>
  <si>
    <t>ООО ГК "ПРОМСНАБ"</t>
  </si>
  <si>
    <t xml:space="preserve">	1327019499</t>
  </si>
  <si>
    <t>Республика Мордовия, г. Саранск, ул. Севастопольская, д. 19, ПОМЕЩ. 5</t>
  </si>
  <si>
    <t>promsnabrm@mail.ru</t>
  </si>
  <si>
    <t xml:space="preserve">
(8342) 27-03-52, 27-03-48</t>
  </si>
  <si>
    <t>http://www.promsnabrm.ru/</t>
  </si>
  <si>
    <t>ИП ТИМАРИН ИГОРЬ ГЕННАДЬЕВИЧ</t>
  </si>
  <si>
    <t>73.1 - Деятельность рекламная</t>
  </si>
  <si>
    <t>Республика Мордовия,рп. Кадошкино</t>
  </si>
  <si>
    <t>+7 (8342) 30-50-39</t>
  </si>
  <si>
    <t>+7 (8342) 32-35-00</t>
  </si>
  <si>
    <t>41.20 - Строительство жилых и нежилых зданий</t>
  </si>
  <si>
    <t>ООО "АНЕЛИЯ"</t>
  </si>
  <si>
    <t xml:space="preserve">	1328168310</t>
  </si>
  <si>
    <t>Республика Мордовия, г. Саранск, ул. Гагарина, д. 81</t>
  </si>
  <si>
    <t xml:space="preserve">
anelia-m@yandex.ru</t>
  </si>
  <si>
    <t>Республика Мордовия, Республика Мордовия, г. Саранск</t>
  </si>
  <si>
    <t>cctvsaransk@mail.ru</t>
  </si>
  <si>
    <t>https://безопасныйсаранск.рф/</t>
  </si>
  <si>
    <t xml:space="preserve">	23.03.2010</t>
  </si>
  <si>
    <t>ООО "АГРОСЕРВИС"</t>
  </si>
  <si>
    <t>ИП ШОРИН СЕРГЕЙ ВЛАДИМИРОВИЧ</t>
  </si>
  <si>
    <t xml:space="preserve">	1326214553</t>
  </si>
  <si>
    <t>+7 (8342)25-44-39, 27-05-90</t>
  </si>
  <si>
    <t>Республика Мордовия, г. Саранск, ул. Большевистская, д. 68, пом. 1103</t>
  </si>
  <si>
    <t>Республика Мордовия, г. Саранск, ул. Б.Хмельницкого, д. 22, ПОМЕЩЕНИЕ 5</t>
  </si>
  <si>
    <t xml:space="preserve">	21.03.2016</t>
  </si>
  <si>
    <t>69.10 - Деятельность в области права</t>
  </si>
  <si>
    <t xml:space="preserve"> ООО "АЛЬЯНС"</t>
  </si>
  <si>
    <t>Республика Мордовия, г. Саранск, ул. Советская, д. 62</t>
  </si>
  <si>
    <t>8 (834) 223-43-33</t>
  </si>
  <si>
    <t xml:space="preserve">	19.03.2013</t>
  </si>
  <si>
    <t>46.66 - Торговля оптовая прочей офисной техникой и оборудованием</t>
  </si>
  <si>
    <t>ООО "БИЗНЕСПРО"</t>
  </si>
  <si>
    <t xml:space="preserve">	1327018488</t>
  </si>
  <si>
    <t>Республика Мордовия, г. Саранск, ул. Коммунистическая, д. 97, ПОМЕЩ. 7</t>
  </si>
  <si>
    <t>8 (8342) 22-26-36</t>
  </si>
  <si>
    <t>http://bpro13.ru/</t>
  </si>
  <si>
    <t>info@bpro13.ru</t>
  </si>
  <si>
    <t xml:space="preserve">	31.01.2014</t>
  </si>
  <si>
    <t>68.20 - Аренда и управление собственным или арендованным недвижимым имуществом</t>
  </si>
  <si>
    <t xml:space="preserve">	1326227150</t>
  </si>
  <si>
    <t>ООО "ИНВЕСТСВЕТ"</t>
  </si>
  <si>
    <t>Республика Мордовия, г. Саранск, пр-кт Ленина, д. 100</t>
  </si>
  <si>
    <t xml:space="preserve">
investsvet@ifgk.ru</t>
  </si>
  <si>
    <t xml:space="preserve">
8 (8342) 27-01-45, 8 (834) 223-01-08</t>
  </si>
  <si>
    <t xml:space="preserve">	30.06.2008</t>
  </si>
  <si>
    <t>ООО "ИНТЕРНЕТ ДЛЯ ЖИЗНИ"</t>
  </si>
  <si>
    <t xml:space="preserve">	1326207059</t>
  </si>
  <si>
    <t>62.01 - Разработка компьютерного программного обеспечения</t>
  </si>
  <si>
    <t>Республика Мордовия, г. Саранск, ул. Большевистская, д. 11, ОФИС 201</t>
  </si>
  <si>
    <t>89033252325, 
8 (8342) 31-41-05</t>
  </si>
  <si>
    <t>https://webrm.ru/</t>
  </si>
  <si>
    <t xml:space="preserve">info@webrm.ru
</t>
  </si>
  <si>
    <t>ИП БАЙБИКОВ МАРАТ НЯИМОВИЧ</t>
  </si>
  <si>
    <t xml:space="preserve">	13.02.2013</t>
  </si>
  <si>
    <t>46.9 - Торговля оптовая неспециализированная</t>
  </si>
  <si>
    <t xml:space="preserve">	1327018093</t>
  </si>
  <si>
    <t>8 (8342) 27-03-48</t>
  </si>
  <si>
    <t xml:space="preserve">	29.10.2012</t>
  </si>
  <si>
    <t>ООО "МС ПРОЕКТ"</t>
  </si>
  <si>
    <t>http://mcproekt.ru/</t>
  </si>
  <si>
    <t>info@mcproekt.ru</t>
  </si>
  <si>
    <t xml:space="preserve">
8 (8342) 31-18-80, +7 964 853 0118</t>
  </si>
  <si>
    <t>ИП НОВИКОВ ВЛАДИСЛАВ ОЛЕГОВИЧ</t>
  </si>
  <si>
    <t>70.22 - Консультирование по вопросам коммерческой деятельности и управления</t>
  </si>
  <si>
    <t xml:space="preserve">	20.10.2016</t>
  </si>
  <si>
    <t>ООО "ОКСОМО"</t>
  </si>
  <si>
    <t>Республика Мордовия, г. Саранск, ул. Псковская, д. 2А, ОФИС 309</t>
  </si>
  <si>
    <t>https://union-travel.ru/</t>
  </si>
  <si>
    <t>russia@union-travel.ru</t>
  </si>
  <si>
    <t>8 (8342) 38-61-16</t>
  </si>
  <si>
    <t>ООО  МЦО "ЮНИОН"</t>
  </si>
  <si>
    <t>Республика Мордовия, г. Саранск, пр-кт Ленина, д. 16</t>
  </si>
  <si>
    <t xml:space="preserve">	25.11.2002</t>
  </si>
  <si>
    <t>ООО "ПЕТРОЛИНК"</t>
  </si>
  <si>
    <t>47.30 - Торговля розничная моторным топливом в специализированных магазинах</t>
  </si>
  <si>
    <t>Республика Мордовия, г. Саранск, ул. Рабочая, д. 102, ЭТ/ОФИС 2/7</t>
  </si>
  <si>
    <t>8 (8342) 24-25-53</t>
  </si>
  <si>
    <t>lukoil@moris.ru</t>
  </si>
  <si>
    <t>ООО "РОСТСЕРВИС"</t>
  </si>
  <si>
    <t xml:space="preserve">	1326229214</t>
  </si>
  <si>
    <t>33.12 - Ремонт машин и оборудования</t>
  </si>
  <si>
    <t>Республика Мордовия, г. Саранск, ул. Коммунистическая, д. 97, КВ.25</t>
  </si>
  <si>
    <t>https://agrorm.ru/</t>
  </si>
  <si>
    <t>info@agrorm.ru</t>
  </si>
  <si>
    <t>(8342) 24-09-96</t>
  </si>
  <si>
    <t>https://s-dck.ru/</t>
  </si>
  <si>
    <t xml:space="preserve">
(8342)33-38-62
(8342)33-39-48</t>
  </si>
  <si>
    <t>dck@s-dck.ru</t>
  </si>
  <si>
    <t>Республика Мордовия, г. Саранск, ул. Титова, д. 1А</t>
  </si>
  <si>
    <t>ПАО "СЗ"САРАНСКИЙ ДСК"</t>
  </si>
  <si>
    <t xml:space="preserve">	1327048147 </t>
  </si>
  <si>
    <t>Республика Мордовия, г. Саранск, пр-кт 60 лет Октября, д. 61, КВ. 3</t>
  </si>
  <si>
    <t>ООО "СМАРТ КОНТРАКТ"</t>
  </si>
  <si>
    <t xml:space="preserve">	1327034560 </t>
  </si>
  <si>
    <t>46.19 - Деятельность агентов по оптовой торговле универсальным ассортиментом товаров</t>
  </si>
  <si>
    <t xml:space="preserve">	30.10.2002</t>
  </si>
  <si>
    <t xml:space="preserve">	11.03.2019</t>
  </si>
  <si>
    <t>ООО "ТИМВОРК"</t>
  </si>
  <si>
    <t xml:space="preserve">	1326253217</t>
  </si>
  <si>
    <t>Республика Мордовия, г. Саранск, ул. Попова, д. 72, КВ. 62</t>
  </si>
  <si>
    <t>zemskov.sar@gmail.ru</t>
  </si>
  <si>
    <t>ООО "ЦИФРА"</t>
  </si>
  <si>
    <t xml:space="preserve">	1327034659</t>
  </si>
  <si>
    <t>46.51 - Торговля оптовая компьютерами, периферийными устройствами к компьютерам и программным обеспечением</t>
  </si>
  <si>
    <t>Республика Мордовия, г. Саранск, ул. Титова, д. 2А</t>
  </si>
  <si>
    <t>91.04 - Деятельность ботанических садов, зоопарков, государственных природных заповедников и национальных парков</t>
  </si>
  <si>
    <t>ИП КАВИНСКА ИВЕТА ОСКАРОВНА</t>
  </si>
  <si>
    <t>ООО "ЭКИС"</t>
  </si>
  <si>
    <t>https://ekis-saransk.ru/ru/</t>
  </si>
  <si>
    <t>ekis.saransk@yandex.ru</t>
  </si>
  <si>
    <t>+7 (927) 979-00-30, 89093710142</t>
  </si>
  <si>
    <t>ИП ФЕДЯКИН ОЛЕГ АНАТОЛЬЕВИЧ</t>
  </si>
  <si>
    <t>62.09 - Деятельность, связанная с использованием вычислительной техники и информационных технологий, прочая</t>
  </si>
  <si>
    <t xml:space="preserve">	27.03.2017</t>
  </si>
  <si>
    <t>69.20 - Деятельность по оказанию услуг в области бухгалтерского учета, по проведению финансового аудита, по налоговому консультированию</t>
  </si>
  <si>
    <t>ООО "ФИНАНСГРУПП"</t>
  </si>
  <si>
    <t xml:space="preserve">	1326248129</t>
  </si>
  <si>
    <t>Республика Мордовия, г. Саранск, пер. Кириллова, д. 2Б, ОФИС 311</t>
  </si>
  <si>
    <t>fin_groupp@mail.ru</t>
  </si>
  <si>
    <t>ООО "ШКОЛА СОФТИУМ"</t>
  </si>
  <si>
    <t xml:space="preserve">	1327029289</t>
  </si>
  <si>
    <t>77.40 - Аренда интеллектуальной собственности и подобной продукции, кроме авторских прав</t>
  </si>
  <si>
    <t>Республика Мордовия, г. Саранск, ул. Есенина, д. 21, КВ. 90</t>
  </si>
  <si>
    <t>info@softium-deti.ru</t>
  </si>
  <si>
    <t>https://софтиум.дети/</t>
  </si>
  <si>
    <t>8 (951) 050-75-22</t>
  </si>
  <si>
    <t xml:space="preserve">	11.05.2010</t>
  </si>
  <si>
    <t>ООО ИСПЫТАТЕЛЬНЫЙ ЦЕНТР "ОПТИКЭНЕРГО"</t>
  </si>
  <si>
    <t>Республика Мордовия, г. Саранск, ул. Строительная, д. 3Б, стр. 1</t>
  </si>
  <si>
    <t>https://icopticenergo.ru/</t>
  </si>
  <si>
    <t>info@icopticenergo.ru</t>
  </si>
  <si>
    <t>+7 927 2760576
+7 (8342) 48-27-69</t>
  </si>
  <si>
    <t xml:space="preserve">	17.08.2018</t>
  </si>
  <si>
    <t>ООО "МАНХАЙ"</t>
  </si>
  <si>
    <t xml:space="preserve">	1326252020</t>
  </si>
  <si>
    <t>yk07071978@yandex.ru</t>
  </si>
  <si>
    <t>ИП ПЕУНИН СВЯТОСЛАВ ВИТАЛЬЕВИЧ</t>
  </si>
  <si>
    <t>73.11 - Деятельность рекламных агентств</t>
  </si>
  <si>
    <t xml:space="preserve">	20.11.2017</t>
  </si>
  <si>
    <t>ООО ТК "ФЕДЕРАЦИЯ"</t>
  </si>
  <si>
    <t xml:space="preserve">	1327031295</t>
  </si>
  <si>
    <t>Республика Мордовия, г. Саранск, ул. Строительная, д. 12, ОФИС 5</t>
  </si>
  <si>
    <t>ООО "КОДЕР"</t>
  </si>
  <si>
    <t>andrei.malyshev@kodep.ru</t>
  </si>
  <si>
    <t>Республика Мордовия, г. Саранск, ул. Советская, д. 84В, ОФИС 302</t>
  </si>
  <si>
    <t xml:space="preserve">	18.11.2015</t>
  </si>
  <si>
    <t>ООО "ВОРДАП"</t>
  </si>
  <si>
    <t xml:space="preserve">	1326233059</t>
  </si>
  <si>
    <t>Республика Мордовия, г. Саранск, ул. Большевистская, д. 85, КВ. 49</t>
  </si>
  <si>
    <t>ИП ЛУЦЕНКО ВЛАДИМИР ВИКТОРОВИЧ</t>
  </si>
  <si>
    <t>62.02 - Деятельность консультативная и работы в области компьютерных технологий</t>
  </si>
  <si>
    <t>https://infomaximum.com/</t>
  </si>
  <si>
    <t>team@infomaximum.com</t>
  </si>
  <si>
    <t>Республика Мордовия, г. Саранск, Северо-восточное ш., д. 3</t>
  </si>
  <si>
    <t xml:space="preserve">	15.05.2008</t>
  </si>
  <si>
    <t>ООО "ИНФОМАКСИМУМ"</t>
  </si>
  <si>
    <t xml:space="preserve">	1328909857 </t>
  </si>
  <si>
    <t>8 (800) 555-89-02 89271760011
8 (495) 150-31-45</t>
  </si>
  <si>
    <t xml:space="preserve">	07.02.2008</t>
  </si>
  <si>
    <t>ООО "ОТЕЛЬ"</t>
  </si>
  <si>
    <t>55.1 - Деятельность гостиниц и прочих мест для временного проживания</t>
  </si>
  <si>
    <t>Республика Мордовия, г. Саранск, ул. Советская, д. 54, кв. 1</t>
  </si>
  <si>
    <t xml:space="preserve">
8 (8342) 30-98-20</t>
  </si>
  <si>
    <t>https://www.radissonhotels.com/ru-ru/hotels/radisson-saransk-congress-center?cid=a:se+b:gmb+c:emea+i:local+e:rad+d:eerut+h:RUSKXCC</t>
  </si>
  <si>
    <t>sales@saranskcongresshotel.com arshinova@k-ink.ru</t>
  </si>
  <si>
    <t>http://www.skx.aero/</t>
  </si>
  <si>
    <t>info@skx.aero buh@skx.aero</t>
  </si>
  <si>
    <t xml:space="preserve">89271731748, +7 (8342) 303-301 </t>
  </si>
  <si>
    <t>Республика Мордовия, г. Саранск, тер. Аэропорт, Терминал Ввл</t>
  </si>
  <si>
    <t>ООО "ЭС-КА-ИКС ЭЙР ГРУПП"</t>
  </si>
  <si>
    <t xml:space="preserve">	1326226728</t>
  </si>
  <si>
    <t xml:space="preserve">	18.01.2012</t>
  </si>
  <si>
    <t>ООО "ФРАХТАВИА"</t>
  </si>
  <si>
    <t>52.29 - Деятельность вспомогательная прочая, связанная с перевозками</t>
  </si>
  <si>
    <t>Республика Мордовия, г. Саранск, проспект Ленина, д. 17, помещ. 3</t>
  </si>
  <si>
    <t>+7 834 223-21-95, 89625915101,
+7 927 170-49-37</t>
  </si>
  <si>
    <t>charter@frakhtavia.aero info@skx.aero</t>
  </si>
  <si>
    <t>ООО "ГОСТЭКОСТРОЙ"</t>
  </si>
  <si>
    <t xml:space="preserve">	1327030654</t>
  </si>
  <si>
    <t>Республика Мордовия, г. Саранск, ул. Есенина, д. 6, КВ. 42</t>
  </si>
  <si>
    <t xml:space="preserve">	11.04.2016</t>
  </si>
  <si>
    <t>ООО "ВАЛДА-СД"</t>
  </si>
  <si>
    <t>Республика Мордовия, г. Саранск, пр-кт 70 лет Октября, д. 80, КВ. 13</t>
  </si>
  <si>
    <t>89150385050, 8 (8342) 25-41-47</t>
  </si>
  <si>
    <t xml:space="preserve">	02.10.2018</t>
  </si>
  <si>
    <t>ООО "СПЕЦСТРОЙ"</t>
  </si>
  <si>
    <t xml:space="preserve">	1327033253</t>
  </si>
  <si>
    <t>42.21 - Строительство инженерных коммуникаций для водоснабжения и водоотведения, газоснабжения</t>
  </si>
  <si>
    <t>Республика Мордовия, г. Саранск, ул. Советская, д. 22, ПОМЕЩ. 16</t>
  </si>
  <si>
    <t>buh@septik-pro.com</t>
  </si>
  <si>
    <t>8 (927) 174-81-05, 8 (905) 009-01-00</t>
  </si>
  <si>
    <t xml:space="preserve">	21.06.2016</t>
  </si>
  <si>
    <t>ООО "САВАТРАНС"</t>
  </si>
  <si>
    <t xml:space="preserve">	1326235320</t>
  </si>
  <si>
    <t>Республика Мордовия, г. Саранск, ул. Титова, д. 34, ОФИС 17</t>
  </si>
  <si>
    <t>https://savatrans.business.site/</t>
  </si>
  <si>
    <t>8 (927) 173-97-51, 8 (834) 222-27-95</t>
  </si>
  <si>
    <t xml:space="preserve">	25.11.2015</t>
  </si>
  <si>
    <t>ООО "ХИМСЕРВИС"</t>
  </si>
  <si>
    <t xml:space="preserve">	1327025848</t>
  </si>
  <si>
    <t>Республика Мордовия, г. Саранск, ул. Титова, Д. 4, Стр. 4</t>
  </si>
  <si>
    <t>8 (8342) 29-15-93, 8 (927) 188-73-55</t>
  </si>
  <si>
    <t xml:space="preserve">	14.08.2018</t>
  </si>
  <si>
    <t>ООО "ТЕХСТРОЙТРАНС-С"</t>
  </si>
  <si>
    <t xml:space="preserve">	1327032980</t>
  </si>
  <si>
    <t>Республика Мордовия, г. Саранск, ул. Промышленная 1-я, д. 23, ПОМЕЩ. 5</t>
  </si>
  <si>
    <t>tst-s13@mail.ru, tst-s13@mail.ru</t>
  </si>
  <si>
    <t xml:space="preserve">	10.10.2019</t>
  </si>
  <si>
    <t>ООО "КОНСТРУКЦИОННЫЕ КОМПОЗИТЫ"</t>
  </si>
  <si>
    <t xml:space="preserve">	1324003162</t>
  </si>
  <si>
    <t>Республика Мордовия, г. Рузаевка, ул. Менделеева, Д. 8</t>
  </si>
  <si>
    <t>89150369896, 89265266100</t>
  </si>
  <si>
    <t>sl@scomposites.ru, az@scomposites.ru</t>
  </si>
  <si>
    <t xml:space="preserve">	05.10.2004</t>
  </si>
  <si>
    <t xml:space="preserve">	1327157989</t>
  </si>
  <si>
    <t>ООО ТОРГОВЫЙ ДОМ "САРАНСКИЙ ПРИБОРОСТРОИТЕЛЬНЫЙ ЗАВОД"</t>
  </si>
  <si>
    <t>spz@saranskpribor.ru</t>
  </si>
  <si>
    <t>7-987-570-01-05, (8342) 33-37-50, доб. 109</t>
  </si>
  <si>
    <t>https://www.saranskpribor.ru/td-saransk-instrument-making-plant/</t>
  </si>
  <si>
    <t xml:space="preserve">	1327000201 </t>
  </si>
  <si>
    <t>АО НПК "ЭЛЕКТРОВЫПРЯМИТЕЛЬ"</t>
  </si>
  <si>
    <t>http://elvpr.ru/</t>
  </si>
  <si>
    <t>8 (8342) 29-68-83, 89271826828</t>
  </si>
  <si>
    <t>ovbp@mail.ru</t>
  </si>
  <si>
    <t xml:space="preserve">	08.07.2010</t>
  </si>
  <si>
    <t>ООО НАУЧНО-ПРОИЗВОДСТВЕННЫЙ ЦЕНТР "ДЭЛК"</t>
  </si>
  <si>
    <t xml:space="preserve">	1326215638</t>
  </si>
  <si>
    <t>Республика Мордовия, г. Саранск, ул. Пролетарская, д. 46</t>
  </si>
  <si>
    <t>8 (8342) 48-03-63
8 (8342) 37-38-39</t>
  </si>
  <si>
    <t>delkservice@mail.ru</t>
  </si>
  <si>
    <t>http://дэлксервис.рф/</t>
  </si>
  <si>
    <t>https://www.rethinotekhcentr.com/</t>
  </si>
  <si>
    <t>+7 (8342) 777 619, 777-618,777-609, 777-608</t>
  </si>
  <si>
    <t>rtc13@yandex.ru</t>
  </si>
  <si>
    <t xml:space="preserve">	08.09.2009</t>
  </si>
  <si>
    <t>ООО ТОРГОВЫЙ ДОМ "РЕЗИНОТЕХЦЕНТР"</t>
  </si>
  <si>
    <t xml:space="preserve">	1327008786 </t>
  </si>
  <si>
    <t>Республика Мордовия, г. Саранск, ул. Энергетическая, д. 6</t>
  </si>
  <si>
    <t>ООО "МОРДОВАГРОРЕСУРС"</t>
  </si>
  <si>
    <t xml:space="preserve">	1326236349</t>
  </si>
  <si>
    <t>46.61.1 - Торговля оптовая сельскохозяйственными и лесохозяйственными машинами, оборудованием и инструментами, включая тракторы</t>
  </si>
  <si>
    <t>Республика Мордовия, г. Саранск, пр-кт Ленина, д. 100, ОФИС 200</t>
  </si>
  <si>
    <t>8 (34672) 2-29-12</t>
  </si>
  <si>
    <t>saranskrm@mail.ru, aresource@mail.ru</t>
  </si>
  <si>
    <t xml:space="preserve">	20.11.2019</t>
  </si>
  <si>
    <t>ООО "БИО-СОРБ"</t>
  </si>
  <si>
    <t xml:space="preserve">	1326254700</t>
  </si>
  <si>
    <t>Республика Мордовия, г. Саранск, ул. Большевистская, Д. 68, К. 1, ПОМЕЩ. 1103</t>
  </si>
  <si>
    <t>dolganov_sasha@mail.ru</t>
  </si>
  <si>
    <t xml:space="preserve">	24.09.2007</t>
  </si>
  <si>
    <t>ООО "ХРОМ ВАНАДИУМ"</t>
  </si>
  <si>
    <t xml:space="preserve">	1328907659</t>
  </si>
  <si>
    <t>77.32 - Аренда и лизинг строительных машин и оборудования</t>
  </si>
  <si>
    <t>Республика Мордовия, г. Саранск, ул. Энергетическая, Д.37, К.А</t>
  </si>
  <si>
    <t>me@binira.ru  oleg@cvexport.ru</t>
  </si>
  <si>
    <t xml:space="preserve">	17.10.2008</t>
  </si>
  <si>
    <t>ООО "НОВЫЕ КОМПОЗИТНЫЕ МАТЕРИАЛЫ"</t>
  </si>
  <si>
    <t xml:space="preserve">	1326208310</t>
  </si>
  <si>
    <t xml:space="preserve">(8342) 27-20-66
</t>
  </si>
  <si>
    <t>Республика Мордовия, г. Саранск, ул. Пролетарская, д. 39, ОФИС 402</t>
  </si>
  <si>
    <t>nkm@winpul-rm.ru, info@nkm13.ru</t>
  </si>
  <si>
    <t xml:space="preserve">	30.12.2014</t>
  </si>
  <si>
    <t>ООО "ОПТОЭЛЕКТРОНИКА-С"</t>
  </si>
  <si>
    <t xml:space="preserve">	1327023424</t>
  </si>
  <si>
    <t>Республика Мордовия, г. Саранск, ул. Лодыгина, Д. 3, К. Гол.Корп, ЭТ/ПОМ/РАБ 4/404/2</t>
  </si>
  <si>
    <t>+7 (902) 668-38-38</t>
  </si>
  <si>
    <t>opto-s@yandex.ru</t>
  </si>
  <si>
    <t xml:space="preserve">	21.06.2019</t>
  </si>
  <si>
    <t>ООО "ПКБ"</t>
  </si>
  <si>
    <t xml:space="preserve">	1326253898</t>
  </si>
  <si>
    <t>71.11 - Деятельность в области архитектуры</t>
  </si>
  <si>
    <t>Республика Мордовия, г. Саранск, ул. Пролетарская, д. 83Б, ОФИС 211</t>
  </si>
  <si>
    <t>project.rms113@gmail.com</t>
  </si>
  <si>
    <t>ООО "ПРОМСНАБ"</t>
  </si>
  <si>
    <t xml:space="preserve">	10.01.2008</t>
  </si>
  <si>
    <t xml:space="preserve">	1326204594</t>
  </si>
  <si>
    <t xml:space="preserve"> promsnabrm@mail.ru        </t>
  </si>
  <si>
    <t xml:space="preserve">
(8342) 73-55-88
54-65-05</t>
  </si>
  <si>
    <t>ООО "СТРОЙЭЛЕКТРО"</t>
  </si>
  <si>
    <t>43.12 - Подготовка строительной площадки</t>
  </si>
  <si>
    <t>+7 909 328 22 02</t>
  </si>
  <si>
    <t>M.v2202@mail.ru</t>
  </si>
  <si>
    <t>Республика Мордовия, г. Саранск, пер. Кириллова, д. 2Б, ОФИС 310/313</t>
  </si>
  <si>
    <t>ООО "ЭЛСИК"</t>
  </si>
  <si>
    <t xml:space="preserve">	1327025407</t>
  </si>
  <si>
    <t>Республика Мордовия, г. Саранск, ул. Лодыгина, Д. 3, К. Гол. Корп, ЭТ/ПОМ/РАБ 2/214/48</t>
  </si>
  <si>
    <t>kondratev@cnnrm.ru info@elsic.pro</t>
  </si>
  <si>
    <t>https://www.elsic.pro/</t>
  </si>
  <si>
    <t>+7 (927) 979 00 30</t>
  </si>
  <si>
    <t xml:space="preserve">	13.03.2012</t>
  </si>
  <si>
    <t>ООО "ЦНН"</t>
  </si>
  <si>
    <t>73.10 - Научные исследования и разработки в области естественных и технических наук</t>
  </si>
  <si>
    <t>Республика Мордовия, г. Саранск, ул. Лодыгина, Д. 3, К. Гол.Корп, ЭТ/ПОМ 2/208</t>
  </si>
  <si>
    <t>https://cnnrm.ru/</t>
  </si>
  <si>
    <t xml:space="preserve">
+7 (8342) 33-30-63
+7 (8342) 33-30-63</t>
  </si>
  <si>
    <t xml:space="preserve">
cnn@cnnrm.ru</t>
  </si>
  <si>
    <t>ИП АЗАРКИНА ОЛЬГА НИКОЛАЕВНА</t>
  </si>
  <si>
    <t>47.99 - Торговля розничная прочая вне магазинов, палаток, рынков</t>
  </si>
  <si>
    <t>ООО "МОРДОВСКАЯ ТРУБНАЯ КОМПАНИЯ"</t>
  </si>
  <si>
    <t xml:space="preserve">	1313902633</t>
  </si>
  <si>
    <t>Республика Мордовия, г. Саранск, ул. Промышленная 1-я, д. 19, КАБИНЕТ 3</t>
  </si>
  <si>
    <t>http://biopipe.ru/</t>
  </si>
  <si>
    <t>INFO@BIOPIPE.RU</t>
  </si>
  <si>
    <t>8 800 707 01 55</t>
  </si>
  <si>
    <t>https://www.promteplopanel.ru/</t>
  </si>
  <si>
    <t>+7 834 227 02 39</t>
  </si>
  <si>
    <t>zakaz@promteplopanel.ru</t>
  </si>
  <si>
    <t xml:space="preserve">	19.11.2014</t>
  </si>
  <si>
    <t>ООО "САРАНСКИЙ ЗАВОД "ПРОМТЕПЛОПАНЕЛЬ"</t>
  </si>
  <si>
    <t>24.33 - Производство профилей с помощью холодной штамповки или гибки</t>
  </si>
  <si>
    <t xml:space="preserve">	1327023022</t>
  </si>
  <si>
    <t>Республика Мордовия, г. Саранск, ул. Советская, Д. 75, Этаж 6, ОФИС 601</t>
  </si>
  <si>
    <t>ООО "НПО ГАЛЬВАНОКОМ"</t>
  </si>
  <si>
    <t>ООО "САЙБНОВА"</t>
  </si>
  <si>
    <t>ООО "ФАТУМ"</t>
  </si>
  <si>
    <t>ООО НИЦ ГАЛЬВАНОПРЕОБРАЗОВАТЕЛЬ</t>
  </si>
  <si>
    <t>ИП ЛЮТОВ АЛЕКСАНДР ИВАНОВИЧ</t>
  </si>
  <si>
    <t>ИП ЮТКИНА ИРИНА ПЕТРОВНА</t>
  </si>
  <si>
    <t>ООО ЭКСПОНЕНТА</t>
  </si>
  <si>
    <t>ООО "КОМБИНАТ КОМПОЗИТНЫХ МАТЕРИАЛОВ"</t>
  </si>
  <si>
    <t>ООО "СПЕЦТЕХЛОГИСТИКА"</t>
  </si>
  <si>
    <t>ИП БАЛИКОВА ВИКТОРИЯ ГЕННАДЬЕВНА</t>
  </si>
  <si>
    <t>ООО БОЛСЕР</t>
  </si>
  <si>
    <t>ООО ПК БЕЛЛИТ</t>
  </si>
  <si>
    <t>ООО "ЭКОЛАЙФ"</t>
  </si>
  <si>
    <t>ООО РЕЦИКЛИНГОВАЯ ФИРМА - ЗАГОТОВИТЕЛЬ</t>
  </si>
  <si>
    <t>ООО АЗИМУТ</t>
  </si>
  <si>
    <t>25.12 - Производство металлических дверей и окон</t>
  </si>
  <si>
    <t>Республика Мордовия, г. Саранск, Александровское ш., д. 14</t>
  </si>
  <si>
    <t>8 (8342) 29-18-40</t>
  </si>
  <si>
    <t>azimut_s@mail.ru</t>
  </si>
  <si>
    <t>ООО АЙВИТЕК</t>
  </si>
  <si>
    <t>ООО АЙТИ-КОМПОНЕНТ</t>
  </si>
  <si>
    <t xml:space="preserve">ООО АМЕГА </t>
  </si>
  <si>
    <t xml:space="preserve">ООО АРИСТОРМ </t>
  </si>
  <si>
    <t xml:space="preserve">ООО АРХИС </t>
  </si>
  <si>
    <t>ООО ГСИЦ ГЕНОЛОГИЯ-МГУ</t>
  </si>
  <si>
    <t>ООО ДЕЛОВАР СКП</t>
  </si>
  <si>
    <t>ООО ДИВО ЭСТ</t>
  </si>
  <si>
    <t>ООО ДОМ НАУКИ И ТЕХНИКИ</t>
  </si>
  <si>
    <t>ООО ЕВРОПОДШИПНИК РМ</t>
  </si>
  <si>
    <t>ООО ЕМГ-ГРУПП</t>
  </si>
  <si>
    <t>ООО ЛОМТОРГМАРКЕТ</t>
  </si>
  <si>
    <t>ЗАО МАШКОМПЛЕКТ ТД</t>
  </si>
  <si>
    <t>ООО ППК</t>
  </si>
  <si>
    <t>ООО СВЕТКОМ</t>
  </si>
  <si>
    <t>ООО СВЕТОТЕХНИКА САРАНСК НПП</t>
  </si>
  <si>
    <t>ООО СТАНДАРТЫ БЕЗОПАСНОСТИ</t>
  </si>
  <si>
    <t>ООО СТРОЙАВТОТРЕЙД</t>
  </si>
  <si>
    <t>ИП АРШИНОВА ЮЛИЯ ЮРЬЕВНА</t>
  </si>
  <si>
    <t>ООО АТР</t>
  </si>
  <si>
    <t>ИП ВИНОГРАДОВ СТАНИСЛАВ ИВАНОВИЧ</t>
  </si>
  <si>
    <t>ИП ГЛЕБОЧКИН ВИТАЛИЙ ПАВЛОВИЧ</t>
  </si>
  <si>
    <t>ИП ГОРИНА КРИСТИНА ЮРЬЕВНА</t>
  </si>
  <si>
    <t>ИП ГРИНЕВИЦКАЯ МАРИЯ ВАЛЕРЬЕВНА</t>
  </si>
  <si>
    <t>ИП МАКСИМОВ АНТОН НИКОЛАЕВИЧ</t>
  </si>
  <si>
    <t>ИП КАДЕЕВ ЗЯКЯРИЯ ИСМАИЛОВИЧ</t>
  </si>
  <si>
    <t>ИП КОЛЕСНИКОВ СЕРГЕЙ АЛЕКСАНДРОВИЧ</t>
  </si>
  <si>
    <t>ООО КОМПАНИЯ ПРОФИТ</t>
  </si>
  <si>
    <t>ИП ЛАШИН ДЕНИС ВЛАДИМИРОВИЧ</t>
  </si>
  <si>
    <t>ООО НИЦ РЭТ - МГУ</t>
  </si>
  <si>
    <t>ИП ОВЧИННИКОВ ВАСИЛИЙ ВАСИЛЬЕВИЧ</t>
  </si>
  <si>
    <t>ОООПРОВЭДЦЕНТР</t>
  </si>
  <si>
    <t>ИП САЙГИН АЛЕКСАНДР ИВАНОВИЧ</t>
  </si>
  <si>
    <t>ИП САМЫЛИН ВАДИМ ГЕОРГИЕВИЧ</t>
  </si>
  <si>
    <t>ИП СМОЛИН СЕРГЕЙ АЛЕКСАНДРОВИЧ</t>
  </si>
  <si>
    <t>ИП СЫЩИКОВА ЕКАТЕРИНА КОНСТАНТИНОВНА</t>
  </si>
  <si>
    <t>ИП ТЕРЕХИН МАКСИМ ДМИТРИЕВИЧ</t>
  </si>
  <si>
    <t>ООО ТЕХНОКЕРАМИКА</t>
  </si>
  <si>
    <t>ООО ТЕХНОПРОМ-М</t>
  </si>
  <si>
    <t>ИП ТИМАКОВА НАТАЛЬЯ АЛЕКСАНДРОВНА</t>
  </si>
  <si>
    <t>ООО ТК ТРЕНД</t>
  </si>
  <si>
    <t>ООО ФОКОНИКА</t>
  </si>
  <si>
    <t>ООО ФЭТ-ТЕЛЕКОМ</t>
  </si>
  <si>
    <t>ООО ХИМТЭК</t>
  </si>
  <si>
    <t>ООО ЧЕРМЕТМАРКЕТ</t>
  </si>
  <si>
    <t>ИП ЧЕРНЫШОВ АРТЕМ ПЕТРОВИЧ</t>
  </si>
  <si>
    <t>ИП ШУШНЯЕВ АНТОН ПАВЛОВИЧ</t>
  </si>
  <si>
    <t>ООО ЭВЕРЕСТ-М</t>
  </si>
  <si>
    <t>ООО ЭКВИЛИБРИУМ</t>
  </si>
  <si>
    <t>ООО ЭЛС</t>
  </si>
  <si>
    <t>ООО ЭМ-ПРИНТ</t>
  </si>
  <si>
    <t>ООО ЭНЕРГООБЕСПЕЧЕНИЕ</t>
  </si>
  <si>
    <t>ИП ЯНИН АРТЕМ ВЛАДИМИРОВИЧ</t>
  </si>
  <si>
    <t>14.13 - Производство прочей верхней одежды</t>
  </si>
  <si>
    <t>Республика Мордовия,  г. Саранск</t>
  </si>
  <si>
    <t>victoriabalikova@gmail.com</t>
  </si>
  <si>
    <t xml:space="preserve">Республика Мордовия, г. Саранск, ул. Пролетарская, д. 127, ОФИС 1
</t>
  </si>
  <si>
    <t xml:space="preserve">tat.ni2009@yandex.ru </t>
  </si>
  <si>
    <t>8 (960) 339-23-06</t>
  </si>
  <si>
    <t xml:space="preserve"> 24.03.2017</t>
  </si>
  <si>
    <t>20.12 - Производство красителей и пигментов</t>
  </si>
  <si>
    <t>89275669000, (8342)27-21-23, 89170030174</t>
  </si>
  <si>
    <t>info@pk-bellit.ru</t>
  </si>
  <si>
    <t>https://pk-bellit.ru/</t>
  </si>
  <si>
    <t>ИП ГАЛАЕВ ВАЛЕРИЙ ВЛАДИМИРОВИЧ</t>
  </si>
  <si>
    <t>63.11 - Деятельность по обработке данных, предоставление услуг по размещению информации и связанная с этим деятельность</t>
  </si>
  <si>
    <t>Республика Мордовия, Краснослободский район, село Сивинь</t>
  </si>
  <si>
    <t>Республика Мордовия, с. Сивинь</t>
  </si>
  <si>
    <t>8-902-233-14-92</t>
  </si>
  <si>
    <t xml:space="preserve">galaev13@mail.ru   </t>
  </si>
  <si>
    <t xml:space="preserve"> 10.07.2020</t>
  </si>
  <si>
    <t>Республика Мордовия, г. Саранск, ул. Энергетическая, д. 49, стр. 1, ПОМЕЩ. 14</t>
  </si>
  <si>
    <t>info.dvo@yandex.ru</t>
  </si>
  <si>
    <t xml:space="preserve"> 24.01.2017</t>
  </si>
  <si>
    <t>Республика Мордовия, г. Саранск, ул. Лодыгина, д. 9</t>
  </si>
  <si>
    <t>galvanocom@bk.ru</t>
  </si>
  <si>
    <t>http://galvanorus.ru/contacts.html</t>
  </si>
  <si>
    <t>+7 (8342) 35-50-05</t>
  </si>
  <si>
    <t>galvano@bk.ru</t>
  </si>
  <si>
    <t xml:space="preserve"> 27.09.2002</t>
  </si>
  <si>
    <t>Республика Мордовия, г. Саранск, ул. Евсевьева, д. 34, ПОМЕЩ. 118</t>
  </si>
  <si>
    <t xml:space="preserve"> 30.09.2020</t>
  </si>
  <si>
    <t>Республика Мордовия, г. Саранск, ул. Лодыгина, д. 3, ОФИС 317 РАБОЧЕЕ МЕСТО 1</t>
  </si>
  <si>
    <t>team@cybnova.space</t>
  </si>
  <si>
    <t>89272769290, 8-960-339-64-95</t>
  </si>
  <si>
    <t>8927 640 66 99</t>
  </si>
  <si>
    <t>hairboard@mail.ru</t>
  </si>
  <si>
    <t>ИП ДЕНИСОВ МИХАИЛ МИХАЙЛОВИЧ</t>
  </si>
  <si>
    <t>8 996 960 41 80</t>
  </si>
  <si>
    <t>denisovm497@gmail.com</t>
  </si>
  <si>
    <t>85.41 - Образование дополнительное детей и взрослых</t>
  </si>
  <si>
    <t>iut84@mail.ru</t>
  </si>
  <si>
    <t>Республика Мордовия, г. Рузаевка, ул. Станиславского, д. 26А</t>
  </si>
  <si>
    <t xml:space="preserve"> (8342) 30-09-09, +7 (937) 517-15-22</t>
  </si>
  <si>
    <t>araslankin@bk.ru</t>
  </si>
  <si>
    <t>23.99 - Производство прочей неметаллической минеральной продукции, не включенной в другие группировки</t>
  </si>
  <si>
    <t>Республика Мордовия, г. Саранск, ул. Пролетарская, д. 130А, КВ.6</t>
  </si>
  <si>
    <t>armaturaplus@mail.ru</t>
  </si>
  <si>
    <t>8 8342 23-11-44</t>
  </si>
  <si>
    <t>http://ruarmatura.ru/kontakt</t>
  </si>
  <si>
    <t xml:space="preserve"> 31.01.2014</t>
  </si>
  <si>
    <t>28.22.5 - Производство автопогрузчиков и тягачей, используемых на железнодорожных платформах</t>
  </si>
  <si>
    <t>Республика Мордовия, г. Саранск, ул. Пролетарская, Д.126, К.А</t>
  </si>
  <si>
    <t>38.11 - Сбор неопасных отходов</t>
  </si>
  <si>
    <t>Республика Мордовия, г. Саранск, ул. Рузаевская, Д. 36, К. Б, ПОМЕЩ. 1</t>
  </si>
  <si>
    <t>89272741989, 89875673096</t>
  </si>
  <si>
    <t>Zagotov-RF@mail.ru</t>
  </si>
  <si>
    <t>aleksfedoseev@yandex.ru</t>
  </si>
  <si>
    <t xml:space="preserve"> 25.10.2005</t>
  </si>
  <si>
    <t>Республика Мордовия, г. Саранск, Северо-восточное ш., д. 15Б, ЭТАЖ/ПОМ 2/9</t>
  </si>
  <si>
    <t>Республика Мордовия, г. Саранск, Александровское ш., д. 8А, ПОМЕЩ. 11</t>
  </si>
  <si>
    <t>+7 927 972-26-50</t>
  </si>
  <si>
    <t>+7 834 234-30-15
+7 927 972-26-50</t>
  </si>
  <si>
    <t>itcomponent@mail.ru</t>
  </si>
  <si>
    <t>Республика Мордовия, г. Саранск, ул. Советская, д. 105А, КВ.3</t>
  </si>
  <si>
    <t>43.39 - Производство прочих отделочных и завершающих работ</t>
  </si>
  <si>
    <t>+7 834 231-16-32
+7 834 231-16-52
+7 834 231-31-10</t>
  </si>
  <si>
    <t>Республика Мордовия, г. Саранск, пр-т 70 Лет Октября, д. 77А, кв. 181</t>
  </si>
  <si>
    <t>Республика Мордовия, г. Саранск, ул. Пролетарская, д. 81А, ПОМЕЩ. 4</t>
  </si>
  <si>
    <t>http://arhisrm.ru/</t>
  </si>
  <si>
    <t>info@arhisrm.ru</t>
  </si>
  <si>
    <t>(8342) 23-35-59; 23-12-16</t>
  </si>
  <si>
    <t xml:space="preserve"> 06.10.2006</t>
  </si>
  <si>
    <t>Республика Мордовия, г. Саранск, ул. Пролетарская, д. 130А, ОФИС 21</t>
  </si>
  <si>
    <t>47.71 - Торговля розничная одеждой в специализированных магазинах</t>
  </si>
  <si>
    <t>8-927-643-11-01.</t>
  </si>
  <si>
    <t xml:space="preserve"> 04.09.2017</t>
  </si>
  <si>
    <t>Республика Мордовия, г. Саранск, ул. Волгоградская, д. 75/3, КВ. 22</t>
  </si>
  <si>
    <t>https://агентство-развития.рф/</t>
  </si>
  <si>
    <t xml:space="preserve"> 8 927 173 27 22</t>
  </si>
  <si>
    <t xml:space="preserve">
atr.rf@inbox.ru</t>
  </si>
  <si>
    <t xml:space="preserve"> 8 927 173 27 22,  8 952 070 48 73</t>
  </si>
  <si>
    <t>96.02 - Предоставление услуг парикмахерскими и салонами красоты</t>
  </si>
  <si>
    <t>Республика Мордовия,рп. Явас</t>
  </si>
  <si>
    <t>Республика Мордовия, Зубово-Полянский район, рабочий поселок Явас</t>
  </si>
  <si>
    <t>Республика Мордовия, Большеигнатовский район, село Большое Игнатово</t>
  </si>
  <si>
    <t>Республика Мордовия, с. Большое Игнатово</t>
  </si>
  <si>
    <t>8 (8342) 24-35-35</t>
  </si>
  <si>
    <t xml:space="preserve"> 05.07.2011</t>
  </si>
  <si>
    <t>geneticlab@yandex.ru</t>
  </si>
  <si>
    <t>Республика Мордовия, г. Саранск, ул. Ульянова, д. 26, к.б, кв. 308</t>
  </si>
  <si>
    <t>http://генология.рф/</t>
  </si>
  <si>
    <t>+7 834 235-18-54 +7 (927) 194-69-50
+7 834 248-14-26</t>
  </si>
  <si>
    <t>ИП КРУПНОВА ЕЛЕНА МИХАЙЛОВНА</t>
  </si>
  <si>
    <t>+7 927 275-57-85</t>
  </si>
  <si>
    <t>46.73.4 - Торговля оптовая лакокрасочными материалами</t>
  </si>
  <si>
    <t>Республика Мордовия, г. Саранск, ул. Полежаева, д. 159, КВ.4</t>
  </si>
  <si>
    <t>https://divo-saransk.business.site/</t>
  </si>
  <si>
    <t>8 (8342) 30-77-16, 8 (953) 031-29-20</t>
  </si>
  <si>
    <t xml:space="preserve"> 30.10.2015</t>
  </si>
  <si>
    <t>33.20 - Монтаж промышленных машин и оборудования</t>
  </si>
  <si>
    <t>Республика Мордовия, г. Саранск, ул. Пролетарская, д. 39, ОФИС 306</t>
  </si>
  <si>
    <t>fokinv@avtoshkola13.ru</t>
  </si>
  <si>
    <t>https://sdnit.ru/</t>
  </si>
  <si>
    <t>(8342) 47-77-70, +79170035811</t>
  </si>
  <si>
    <t xml:space="preserve"> 24.07.2013</t>
  </si>
  <si>
    <t>45.3 - Торговля автомобильными деталями, узлами и принадлежностями</t>
  </si>
  <si>
    <t>Республика Мордовия, г. Саранск, ул. Васенко, д. 38Б, офис 1</t>
  </si>
  <si>
    <t>https://evropodshipnikm.ru/</t>
  </si>
  <si>
    <t>evropod@bk.ru</t>
  </si>
  <si>
    <t>8 (800) 600-95-27
+7 834 229-49-55
+7 834 229-49-69</t>
  </si>
  <si>
    <t xml:space="preserve"> 28.11.2016</t>
  </si>
  <si>
    <t>Республика Мордовия, г. Саранск, ул. Победы, д. 22А, ПОМЕЩ. 2</t>
  </si>
  <si>
    <t>+7 (951) 054-22-08</t>
  </si>
  <si>
    <t>emg.group@mail.ru</t>
  </si>
  <si>
    <t>23.69 - Производство прочих изделий из гипса, бетона или цемента</t>
  </si>
  <si>
    <t>Республика Мордовия, Рузаевский район, г.Рузаевка, ул.Ставского, д.4, кв.1</t>
  </si>
  <si>
    <t>+7 (903) 076-09-26</t>
  </si>
  <si>
    <t>Республика Мордовия, c. Белозерье</t>
  </si>
  <si>
    <t xml:space="preserve">82.92 - Деятельность по упаковыванию товаров </t>
  </si>
  <si>
    <t>+7 834 382-74-29</t>
  </si>
  <si>
    <t>56.10.21 - Деятельность предприятий общественного питания с обслуживанием на вынос</t>
  </si>
  <si>
    <t>+7 (986) 927-42-49</t>
  </si>
  <si>
    <t>Республика Мордовия, г. Саранск, ул. Васенко, д. 34, ОФИС 2</t>
  </si>
  <si>
    <t>82.99 - Деятельность по предоставлению прочих вспомогательных услуг для бизнеса, не включенная в другие группировки</t>
  </si>
  <si>
    <t>https://01rm.ru/</t>
  </si>
  <si>
    <t>+7(8342)30-86-54</t>
  </si>
  <si>
    <t>info@01rm.ru</t>
  </si>
  <si>
    <t>Республика Мордовия, г. Саранск, ул. Рабочая, д. 61, ОФИС 5</t>
  </si>
  <si>
    <t>ИП ГКФХ БОРИСОВ ВИКТОР ВАСИЛЬЕВИЧ</t>
  </si>
  <si>
    <t>01.11.1 - Выращивание зерновых культур</t>
  </si>
  <si>
    <t>Республика Мордовия, Лямбирский р-н, с. Берсеневка</t>
  </si>
  <si>
    <t>Республика Мордовия, с. Берсеневка</t>
  </si>
  <si>
    <t xml:space="preserve">47.91 - Торговля розничная по почте или по информационно-коммуникационной сети Интернет </t>
  </si>
  <si>
    <t>b99.8@yandex.ru</t>
  </si>
  <si>
    <t>Республика Мордовия, Инсарский р-н, г Инсар</t>
  </si>
  <si>
    <t>Республика Мордовия, г. Инсар</t>
  </si>
  <si>
    <t>https://levipchelka.ru/</t>
  </si>
  <si>
    <t>89376760707, +7 (937) 683-3773</t>
  </si>
  <si>
    <t>lev.i.pchelka@yandex.ru</t>
  </si>
  <si>
    <t xml:space="preserve"> 03.12.2010</t>
  </si>
  <si>
    <t>46.1 - Торговля оптовая за вознаграждение или на договорной основе</t>
  </si>
  <si>
    <t>Республика Мордовия, г. Рузаевка, ул. Маяковского, д. 173</t>
  </si>
  <si>
    <t>zao-mashkomplekt@mail.ru</t>
  </si>
  <si>
    <t>+7 834 512-22-56
+7 834 512-50-10</t>
  </si>
  <si>
    <t xml:space="preserve"> 06.07.2011</t>
  </si>
  <si>
    <t>Республика Мордовия, г. Саранск, ул. Б.Хмельницкого, д. 24, ОФИС 7</t>
  </si>
  <si>
    <t>8 (8342) 29-06-26</t>
  </si>
  <si>
    <t>243705@list.ru</t>
  </si>
  <si>
    <t>71.1 - Деятельность в области архитектуры, инженерных изысканий и предоставление технических консультаций в этих областях</t>
  </si>
  <si>
    <t>Республика Мордовия, г. Саранск, ул. Пролетарская, д. 44А, КВ. 8</t>
  </si>
  <si>
    <t>http://www.p-pc.ru/</t>
  </si>
  <si>
    <t>8 (8342) 34-30-34, +7-960-333-0-222</t>
  </si>
  <si>
    <t>info@p-pc.ru</t>
  </si>
  <si>
    <t>Республика Мордовия, г. Саранск, ул. Республиканская, д. 141, КВ. 48</t>
  </si>
  <si>
    <t>8 (8342) 32-73-80, 
+7 834 247-72-77</t>
  </si>
  <si>
    <t xml:space="preserve"> 04.10.2002</t>
  </si>
  <si>
    <t>46.72.21 - Торговля оптовая черными металлами в первичных формах</t>
  </si>
  <si>
    <t>https://promcentr-rm.ru/</t>
  </si>
  <si>
    <t>info@promcentr-rm.ru</t>
  </si>
  <si>
    <t>8 (8342) 27-02-39, 27-02-40, 27-02-41</t>
  </si>
  <si>
    <t>23.43 - Производство керамических изоляторов и изолирующей арматуры</t>
  </si>
  <si>
    <t>Республика Мордовия, г. Саранск, ул. А.Невского, д. 101А</t>
  </si>
  <si>
    <t>+7 (960) 338-30-25</t>
  </si>
  <si>
    <t xml:space="preserve"> 21.10.2002</t>
  </si>
  <si>
    <t>https://ростр.рф/</t>
  </si>
  <si>
    <t>+7 (8342) 23-18-25
+7 (8342) 47-26-01
+7 (9276) 41-22-23</t>
  </si>
  <si>
    <t>newrostr@mail.ru</t>
  </si>
  <si>
    <t>Республика Мордовия, г. Саранск, ул.Советская, 105А</t>
  </si>
  <si>
    <t>Республика Мордовия, Краснослободский район, деревня Бобылевские Выселки</t>
  </si>
  <si>
    <t>Республика Мордовия, д. Бобылевские Выселки</t>
  </si>
  <si>
    <t>+7 (936) 1757332, 7 9631458794
89093274153</t>
  </si>
  <si>
    <t>96.09 - Предоставление прочих персональных услуг, не включенных в другие группировки</t>
  </si>
  <si>
    <t xml:space="preserve"> 24.02.2014</t>
  </si>
  <si>
    <t>Республика Мордовия, г. Саранск, ул. Лодыгина, Д. 3, К. Гол.Корп, ЭТ/ПОМ/РАБ 2/214/8</t>
  </si>
  <si>
    <t>https://svetcom.com/</t>
  </si>
  <si>
    <t>+7 921 953-69-97, +7 (8342) 33-30-73
+7 (951) 341-59-55</t>
  </si>
  <si>
    <t>info@svetcom.com
kuznecov@svetcom.com</t>
  </si>
  <si>
    <t xml:space="preserve"> 05.09.2012</t>
  </si>
  <si>
    <t>Республика Мордовия, г. Саранск, ул. Лесная, д. 2Г</t>
  </si>
  <si>
    <t>8 (8342) 23-26-09</t>
  </si>
  <si>
    <t>43.29 - Производство прочих строительно-монтажных работ</t>
  </si>
  <si>
    <t>+7 (8342) 47-35-16, +7 (927) 276-15-82</t>
  </si>
  <si>
    <t>SMOLIN.SERGEI@YANDEKS.RU</t>
  </si>
  <si>
    <t xml:space="preserve"> 22.09.2011</t>
  </si>
  <si>
    <t>http://fes13.ru/</t>
  </si>
  <si>
    <t>8(8342) 222-501, 8(8342) 222-502</t>
  </si>
  <si>
    <t xml:space="preserve">office@fes13.ru
</t>
  </si>
  <si>
    <t>Республика Мордовия, г. Саранск, ул. Титова, д. 4</t>
  </si>
  <si>
    <t>49.41.2 - Перевозка грузов неспециализированными автотранспортными средствами</t>
  </si>
  <si>
    <t>Республика Мордовия, г. Саранск, ул. Строительная, д. 11, КВ.10</t>
  </si>
  <si>
    <t>8 (8342) 27-08-37</t>
  </si>
  <si>
    <t xml:space="preserve">93.29.9 - Деятельность зрелищно-развлекательная прочая, не включенная в другие группировки </t>
  </si>
  <si>
    <t xml:space="preserve">62.01 - Разработка компьютерного программного обеспечения </t>
  </si>
  <si>
    <t>+7 (8342) 30-53-09</t>
  </si>
  <si>
    <t xml:space="preserve"> 14.03.2008</t>
  </si>
  <si>
    <t>26.2 - Производство керамических изделий, кроме используемых в строительстве</t>
  </si>
  <si>
    <t>Республика Мордовия, г. Саранск, ул. Титова, д. 4, к. 10, ПОМЕЩ. 2</t>
  </si>
  <si>
    <t xml:space="preserve">+7 834 224-96-32
+7 834 224-96-33
+7 834 229-19-21
</t>
  </si>
  <si>
    <t>Республика Мордовия, г. Рузаевка, ул. Тимирязева, Д.12</t>
  </si>
  <si>
    <t>https://tehnopromm.ru/#rec47409184</t>
  </si>
  <si>
    <t>tehnoprom-m@mail.ru</t>
  </si>
  <si>
    <t>+7 (8342) 47-74-92, +7 (987) 681-55-55</t>
  </si>
  <si>
    <t xml:space="preserve"> 14.09.2015</t>
  </si>
  <si>
    <t>Республика Мордовия, г. Саранск, пр-кт Ленина, д. 21, ОФИС 315</t>
  </si>
  <si>
    <t>+7 937 510-00-08</t>
  </si>
  <si>
    <t>ООО ТОРГСЕРВИС</t>
  </si>
  <si>
    <t xml:space="preserve"> 01.04.2009</t>
  </si>
  <si>
    <t>46.73.6 - Торговля оптовая прочими строительными материалами и изделиями</t>
  </si>
  <si>
    <t>+7 834 227-03-41
+7 834 227-03-48
+7 834 227-03-52
+7 834 227-03-55</t>
  </si>
  <si>
    <t xml:space="preserve"> 20.05.2014</t>
  </si>
  <si>
    <t>Республика Мордовия, г. Саранск, ул. Лодыгина, Д. 3, Гол. Корпус, ЭТ/ПОМ/РАБ 4/404-3/2</t>
  </si>
  <si>
    <t xml:space="preserve">
foconica@yandex.ru</t>
  </si>
  <si>
    <t>+7 (937) 515-24-36</t>
  </si>
  <si>
    <t>Республика Мордовия, г. Саранск, ул. Большевистская, д. 68, КВ.202</t>
  </si>
  <si>
    <t>8 (8342) 29-07-98</t>
  </si>
  <si>
    <t>Республика Мордовия, г. Саранск, ул. Большевистская, Д. 68, К. 1</t>
  </si>
  <si>
    <t>imaikinam@yandex.ru</t>
  </si>
  <si>
    <t xml:space="preserve"> 29.07.2002</t>
  </si>
  <si>
    <t>Республика Мордовия, г. Саранск, ул. Промышленная 2-я, д. 4, ОФИС 2</t>
  </si>
  <si>
    <t>https://черметмаркет.рф/</t>
  </si>
  <si>
    <t>8 (8342) 29-44-63, 8 (909) 999-12-96</t>
  </si>
  <si>
    <t>info@черметмаркет.рф</t>
  </si>
  <si>
    <t>18.12 - Прочие виды полиграфической деятельности</t>
  </si>
  <si>
    <t>+7 (917) 073-40-37</t>
  </si>
  <si>
    <t>53.1 - Деятельность почтовой связи общего пользования</t>
  </si>
  <si>
    <t>+7 (927) 276-14-95</t>
  </si>
  <si>
    <t>8 (8342) 23-40-17</t>
  </si>
  <si>
    <t>Республика Мордовия, г. Саранск, ул. Лодыгина, д. 3, ОФИС 317</t>
  </si>
  <si>
    <t>+7 927 170-17-75</t>
  </si>
  <si>
    <t xml:space="preserve"> 07.06.2019</t>
  </si>
  <si>
    <t>svetlan.makarova@mail.ru</t>
  </si>
  <si>
    <t xml:space="preserve"> 27.04.2011</t>
  </si>
  <si>
    <t>Республика Мордовия, г. Саранск, ул. Строительная, д. 3, ОФИС 2</t>
  </si>
  <si>
    <t>http://em-print13.ru/</t>
  </si>
  <si>
    <t>svetlanazharova777@yandexx.ru</t>
  </si>
  <si>
    <t>8 (8342) 223131</t>
  </si>
  <si>
    <t xml:space="preserve"> 10.02.2006</t>
  </si>
  <si>
    <t>Республика Мордовия, г. Саранск, ул. Коваленко, д. 48, к.а</t>
  </si>
  <si>
    <t>+7 834 236-15-82</t>
  </si>
  <si>
    <t>smolin.sergei@yandex.ru</t>
  </si>
  <si>
    <t>47.19 - Торговля розничная прочая в неспециализированных магазинах</t>
  </si>
  <si>
    <t>https://fbshop.ru/politika-konfidenczialnosti/</t>
  </si>
  <si>
    <t>+7 (902) 231-11-11</t>
  </si>
  <si>
    <t>info@fbshop.ru</t>
  </si>
  <si>
    <t>promo@karavanltd.com</t>
  </si>
  <si>
    <t>8-9279757875, 78342229694, 88342294152</t>
  </si>
  <si>
    <t>10-ЗЛАКИ</t>
  </si>
  <si>
    <t>19-ПРОДУКТЫ ИЗ КРУП, МУКИ</t>
  </si>
  <si>
    <t>20-ПРОДУКТЫ ПЕРЕРАБОТКИ ОВОЩЕЙ, ФРУКТОВ, ОРЕХОВ</t>
  </si>
  <si>
    <t xml:space="preserve">	1327028133</t>
  </si>
  <si>
    <t xml:space="preserve">	01.09.2016</t>
  </si>
  <si>
    <t>Республика Мордовия, г.о. Саранск, г. Саранск, ул. Псковская, д. 2А, ОФИС 203</t>
  </si>
  <si>
    <t>Республика Мордовия, г. Саранск, ул. Лодыгина, д. 3, ОФИС 208</t>
  </si>
  <si>
    <t>8 (8342) 33-30-63</t>
  </si>
  <si>
    <t>chepezubov@cnnrm.ru</t>
  </si>
  <si>
    <t>+7(8342) 34-04-04</t>
  </si>
  <si>
    <t>sensafclean@senat-one.com</t>
  </si>
  <si>
    <t>https://senat-one.com/</t>
  </si>
  <si>
    <t>ООО "ТМПК "СЕНАТ"</t>
  </si>
  <si>
    <t xml:space="preserve">	1327028101</t>
  </si>
  <si>
    <t xml:space="preserve">	31.08.2016</t>
  </si>
  <si>
    <t>46.47 - Торговля оптовая мебелью, коврами и осветительным оборудованием</t>
  </si>
  <si>
    <t>Республика Мордовия, г. Саранск, ул. А.Невского, д. 64, ОФИС 401</t>
  </si>
  <si>
    <t>ТК "ФУНКЦИОНАЛЬНЫЕ АДДИТИВЫ"</t>
  </si>
  <si>
    <t>* ОКПД 2 подбирался с помощью сайта https://www.gov-zakupki.ru/cody/okpd2</t>
  </si>
  <si>
    <t>Лист "База действ. экспортеров" можно дополнять как экспортерами за 2021 год, так и за последующие года. После того как были добавлены новые экспортеры, необходимо перейти на лист "Дашборд экспортеров", перейти курсором в Таблицу  экспортеров (примерно ячейка А40), затем перейти на вкладку Анализ, затем нажать Обновить. Ориентир успешного обновления: в графике "Количество экспортеров" должно измениться количество участников.</t>
  </si>
  <si>
    <t>Лист "Дашборд экспортеров" будет обновляться по мере заполнения Листа "База действ. экспортеров", обновляется он вручную. Алгоритм обновления написан в пункте 2. Также следует обратить внимание, что если мы меняем фильтр "Годы экспорта, то обновляются графики".</t>
  </si>
  <si>
    <t>Лист "База потенц. экспортеров" можно дополнять, фильтрация осуществляется в шапке Таблицы.</t>
  </si>
  <si>
    <t>Лист "Дашборд Экспорт в РМ 2021" изменять и ничего в него добавлять нельзя! Там только данные за 2021 год!</t>
  </si>
  <si>
    <t>В данном документе стоит Защита книги, то есть невозможно изменять структуру документа,  добавлять новые листы. Если необходимо снять защиту, необходимо перейти во вкладку Рецензирование, нажать "Защитить книгу".</t>
  </si>
  <si>
    <t xml:space="preserve">ЭКСПОРТ В РЕСПУБЛИКЕ МОРДОВИЯ В 2021 ГОДУ </t>
  </si>
  <si>
    <t>(Источник: Федеральная таможенная служба, http://stat.customs.gov.ru/analysis)</t>
  </si>
  <si>
    <t>ТНВЭД2</t>
  </si>
  <si>
    <t>ПРОЧИЕ</t>
  </si>
  <si>
    <t>СТРУКТУРА ЭКСПОРТА ПО ГРУППАМ ПРОДУКЦИИ</t>
  </si>
  <si>
    <t>СТРУКТУРА ЭКСПОРТА РЕСПУБЛИКИ МОРДОВИЯ ПО ГРУППАМ СТРАН В 2021 ГОДУ</t>
  </si>
  <si>
    <t>БАЗА ДЕЙСТВУЮЩИХ ЭКСПОРТЕРОВ В РЕСПУБЛИКЕ МОРДОВИЯ</t>
  </si>
  <si>
    <t>КОЛИЧЕСТВО ЭКСПОРТЕРОВ В РЕСПУБЛИКЕ МОРДОВИЯ В 2023 ГОДУ</t>
  </si>
  <si>
    <t>АО "ПРИОРИТЕТ"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</si>
  <si>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</si>
  <si>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 Республика Мордовия, г. о. Саранск, г. Саранск, ул. Ухтомского, д. 47, офис 1</t>
  </si>
  <si>
    <t>ceo@alex-lion.ru</t>
  </si>
  <si>
    <t>+7(962)610-84-96</t>
  </si>
  <si>
    <t>19 - ГОТОВЫЕ ПРОДУКТЫ ИЗ ЗЕРНА ЗЛАКОВ, МУКИ, КРАХМАЛА ИЛИ
МОЛОКА; МУЧНЫЕ КОНДИТЕРСКИЕ ИЗДЕЛИЯ</t>
  </si>
  <si>
    <t>АО "ДОРМАШ"</t>
  </si>
  <si>
    <t>29.32 Производство прочих комплектующих и принадлежностей для автотранспортных средств</t>
  </si>
  <si>
    <t>АО "СТАНКОСТРОИТЕЛЬ"</t>
  </si>
  <si>
    <t>АО "САРАНСКИЙ КОМБИНАТ МАКАРОННЫХ ИЗДЕЛИЙ"</t>
  </si>
  <si>
    <t>http://skmi.ru/</t>
  </si>
  <si>
    <t>АО "ПЛАЙТЕРРА"</t>
  </si>
  <si>
    <t>ЗАО "РУЗОВО"</t>
  </si>
  <si>
    <t>ООО "ТОРГОВЫЙ ДОМ "ФУД ЭКСПОРТ"</t>
  </si>
  <si>
    <t>46.32.1 Торговля оптовая мясом и мясом птицы, включая субпродукты</t>
  </si>
  <si>
    <t>Республика Мордовия, г. о. Саранск, г. Саранск, ул. Васенко, д. 36, офис 15</t>
  </si>
  <si>
    <t>+7 834 233-35-58</t>
  </si>
  <si>
    <t>foodexport13@mail.ru</t>
  </si>
  <si>
    <t>ООО "БИОСФЕРА"</t>
  </si>
  <si>
    <t>ООО "АЛЕФ"</t>
  </si>
  <si>
    <t>ООО "ДАЛЕАН С"</t>
  </si>
  <si>
    <t>ООО "ПРАВИЛЬНЫЕ ПРОДУКТЫ"</t>
  </si>
  <si>
    <t>ООО "СПРУТС"</t>
  </si>
  <si>
    <t>ИП Давыдов Денис Русланович</t>
  </si>
  <si>
    <t>МОРДОВСКИЙ МЁД СППССК</t>
  </si>
  <si>
    <t>ООО "РЕФЛАКС-С"</t>
  </si>
  <si>
    <t>ООО ИК "НАШ ДОМ"</t>
  </si>
  <si>
    <t>СВЕТОТЕХНИКА НПО ООО</t>
  </si>
  <si>
    <t>01.11.1 Выращивание зерновых культур</t>
  </si>
  <si>
    <t>Республика Мордовия, Старошайговский район, с. Новая Федоровка, ул. Московская, д. 24</t>
  </si>
  <si>
    <t>Республика Мордовия, с. Новая Федоровка</t>
  </si>
  <si>
    <t>+7 834 322-95-03</t>
  </si>
  <si>
    <t>svirina@arivera.ru</t>
  </si>
  <si>
    <t>27.40 Производство электрических ламп и осветительного оборудования</t>
  </si>
  <si>
    <t>Республика Мордовия, г. о. Саранск, г. Саранск, ул. Степана Разина, д. 42, помещ. 4</t>
  </si>
  <si>
    <t>metalloizdelia_13@mail.ru</t>
  </si>
  <si>
    <t>+7 951 340-59-89</t>
  </si>
  <si>
    <t>Республика Мордовия, г. Саранск, ул. Промышленная 1-я, соор. 17</t>
  </si>
  <si>
    <t>dalean.ru</t>
  </si>
  <si>
    <t>mirit-saransk@yandex.ru</t>
  </si>
  <si>
    <t>+7 834 277-79-99</t>
  </si>
  <si>
    <t>46.38-Торговля оптовая прочими пищевыми продуктами, включая рыбу, ракообразных и моллюсков</t>
  </si>
  <si>
    <t>07-ОВОЩИ И НЕКОТОРЫЕ СЪЕДОБНЫЕ КОРНЕПЛОДЫ</t>
  </si>
  <si>
    <t>Республика Мордовия, м. р-н Большеберезниковский, с. п. Большеберезниковское, с. Большие Березники, ул. М. Горького, д. 76, кв. 1</t>
  </si>
  <si>
    <t>Республика Мордовия, с. Большие Березники</t>
  </si>
  <si>
    <t>10.71-Производство хлеба и хлебобулочных изделий недлительного хранения</t>
  </si>
  <si>
    <t>+7 917 996-66-97</t>
  </si>
  <si>
    <t>info@sproots.ru</t>
  </si>
  <si>
    <t>sproots.ru</t>
  </si>
  <si>
    <t>Республика Мордовия, г. Саранск, ул. Евсевьева, д. 34, офис 407</t>
  </si>
  <si>
    <t>42- ИЗДЕЛИЯ ИЗ КОЖИ; ШОРНО-СЕДЕЛЬНЫЕ ИЗДЕЛИЯ И УПРЯЖЬ; ДОРОЖНЫЕ ПРИНАДЛЕЖНОСТИ, СУМКИ И АНАЛОГИЧНЫЕ ИМ ТОВАРЫ; ИЗДЕЛИЯ ИЗ ВНУТРЕННИХ ОРГАНОВ ЖИВОТНЫХ (КРОМЕ ШЕЛКООТДЕЛИТЕЛЬНЫХ ЖЕЛЕЗ ШЕЛКОПРЯДА)</t>
  </si>
  <si>
    <t>32.30-Производство спортивных товаров</t>
  </si>
  <si>
    <t> 15.33.2-Переработка и консервирование фруктов и орехов</t>
  </si>
  <si>
    <t>Республика Мордовия, м. р-н Лямбирский, с. п. Лямбирское, с. Лямбирь, ул. Ленина, д. 14А</t>
  </si>
  <si>
    <t>Республика Мордовия, с. Лямбирь</t>
  </si>
  <si>
    <t>10.89.6-Переработка меда (темперирование, фильтрация, декристаллизация и смешивание меда)</t>
  </si>
  <si>
    <t>+7 960 339-13-99</t>
  </si>
  <si>
    <t>grand.pic.as@gmail.com</t>
  </si>
  <si>
    <t>+7 927 957-02-03</t>
  </si>
  <si>
    <t>ooopravprod@yandex.ru</t>
  </si>
  <si>
    <t>+7 927 190-80-60</t>
  </si>
  <si>
    <t>spk-mm@mail.ru</t>
  </si>
  <si>
    <t>Республика Мордовия, г. Саранск, рп. Ялга, ул. Пионерская, д. 12/1</t>
  </si>
  <si>
    <t>27.40-Производство электрических ламп и осветительного оборудования</t>
  </si>
  <si>
    <t>+7 (8342) 77-73-43</t>
  </si>
  <si>
    <t>rs@reflux.ru</t>
  </si>
  <si>
    <t>reflux.ru</t>
  </si>
  <si>
    <t>Республика Мордовия, г. Саранск, ул. Димитрова, д. 35, кв. 2</t>
  </si>
  <si>
    <t>nashdom24.ru</t>
  </si>
  <si>
    <t>apbfmz@mail.ru</t>
  </si>
  <si>
    <t>46.73-Торговля оптовая лесоматериалами, строительными материалами и санитарно-техническим оборудованием</t>
  </si>
  <si>
    <t>Республика Мордовия, г. о. Саранск, г. Саранск, ул. Лодыгина, д. 15</t>
  </si>
  <si>
    <t>+7 (8342) 311-511</t>
  </si>
  <si>
    <t>+7 (8342) 29-18-08</t>
  </si>
  <si>
    <t>info@avanled.ru</t>
  </si>
  <si>
    <t>avanled.ru</t>
  </si>
  <si>
    <t>10.89 Производство прочих пищевых продуктов, не включенных в другие группировки</t>
  </si>
  <si>
    <t>Республика Мордовия, г. Саранск, ул. Центральная, д. 7, офис 5</t>
  </si>
  <si>
    <t>+7 987 682-00-02</t>
  </si>
  <si>
    <t>21-РАЗНЫЕ ПИЩЕВЫЕ ДОБАВКИ</t>
  </si>
  <si>
    <t>gk-konstanta@mail.ru</t>
  </si>
  <si>
    <t>gk-konstanta.ru</t>
  </si>
  <si>
    <t>ООО "РУССЕТИ"</t>
  </si>
  <si>
    <t>ООО "ТОРГОВЫЙ ДОМ "ОПТИКЭНЕРГО"</t>
  </si>
  <si>
    <t>icopticenergo.ru</t>
  </si>
  <si>
    <t>+7 834 248-27-69</t>
  </si>
  <si>
    <t>Республика Мордовия, г. Саранск, ул. Титова, д. 1В, кабинет 8</t>
  </si>
  <si>
    <t>46.69.5 Торговля оптовая производственным электротехническим оборудованием, машинами, аппаратурой и материалами</t>
  </si>
  <si>
    <t>Республика Мордовия, г. Саранск, ул. Б. Хмельницкого, д. 75, кв. 238</t>
  </si>
  <si>
    <t>order@opticenergo.ru</t>
  </si>
  <si>
    <t>46.69 Торговля оптовая прочими машинами и оборудованием</t>
  </si>
  <si>
    <t>+7 (8342) 75-68-50</t>
  </si>
  <si>
    <t>ipi55@mail.ru</t>
  </si>
  <si>
    <t>russete.ru</t>
  </si>
  <si>
    <t>СТРУКТУРА ЭКСПОРТЕРОВ ПО РАЗМЕРУ ВЫРУЧКИ</t>
  </si>
  <si>
    <t>СТРУКТУРА ЭКСПОРТЕРОВ ПО КАТЕГОРИИ БИЗНЕСА</t>
  </si>
  <si>
    <t>Сумма по полю ТНВЭД2</t>
  </si>
  <si>
    <t>ТОП 10 ТНВЭД</t>
  </si>
  <si>
    <t>ЭКСПОРТЕРЫ РЕСПУБЛИКИ МОРДОВИЯ</t>
  </si>
  <si>
    <t>ООО "ТЕХНОЛОГИИ ИННОВАЦИОННЫХ КЛИНИНГОВЫХ РЕШЕНИЙ"</t>
  </si>
  <si>
    <t>ООО "ТЕХСНАБ-М"</t>
  </si>
  <si>
    <t>ООО "МОРДОВСКАЯ ЗАГОТОВИТЕЛЬНАЯ КОМПАНИЯ"</t>
  </si>
  <si>
    <t>ООО "ТК "ПЕЧАТНЫЕ ТЕХНОЛОГИИ"</t>
  </si>
  <si>
    <t>ООО "Мордовалкопром"</t>
  </si>
  <si>
    <t>ООО"Светком"</t>
  </si>
  <si>
    <t>ООО "Группа Контактов"</t>
  </si>
  <si>
    <t>ООО "Темпсенс"</t>
  </si>
  <si>
    <t>ООО "Агрохолдинг "Новотроицкий"</t>
  </si>
  <si>
    <t>ООО "Крафт производство"</t>
  </si>
  <si>
    <t>ООО "НПЦ "Электропроект М"</t>
  </si>
  <si>
    <t>ИП Салякаев Артур Русланович</t>
  </si>
  <si>
    <t>ИП Гришанова Любовь Васильевна</t>
  </si>
  <si>
    <t>ООО ТК "БИОТЕХ"</t>
  </si>
  <si>
    <t>ИП Герасимова Ирина Александровна</t>
  </si>
  <si>
    <t>ООО "СмартСити"</t>
  </si>
  <si>
    <t>ООО "Бодихит"</t>
  </si>
  <si>
    <t>ИП Скворцова Анастасия Владимировна</t>
  </si>
  <si>
    <t>ИП Панкратова Елена Тимофеевна</t>
  </si>
  <si>
    <t>ИП Ширяев Александр Сергеевич</t>
  </si>
  <si>
    <t>ООО "Кристаллическая оптика"</t>
  </si>
  <si>
    <t>ООО "ТК "ЖНФ"</t>
  </si>
  <si>
    <t>ИП Литвинов Александр Борисович</t>
  </si>
  <si>
    <t>ООО "Завод ПромМетИзделий"</t>
  </si>
  <si>
    <t>ООО "ПРОМЫШЛЕННЫЙ ЦЕНТР"</t>
  </si>
  <si>
    <t>ООО "РАДИОКЕРАМИКА - С"</t>
  </si>
  <si>
    <t>ООО "РОСТР"</t>
  </si>
  <si>
    <t>+7 834 233-30-79</t>
  </si>
  <si>
    <t>printedelectronics.ru</t>
  </si>
  <si>
    <t>Республика Мордовия, г. Саранск, ул. Лодыгина, д. 3, эт/пом/раб 2/214/9</t>
  </si>
  <si>
    <t>ИП САЛИКОВ ВЛАДИМИР АЛЕКСАНДРОВИЧ</t>
  </si>
  <si>
    <t>68.2 - Аренда и управление собственным или арендованным недвижимым имуществом</t>
  </si>
  <si>
    <t>Республика Мордовия, г. Саранск, пр-кт Ленина, д. 58</t>
  </si>
  <si>
    <t>+7 834 224-26-93</t>
  </si>
  <si>
    <t>buh@gk-map.com</t>
  </si>
  <si>
    <t>saranskiy.com</t>
  </si>
  <si>
    <t>+7 921 953-69-97</t>
  </si>
  <si>
    <t>Республика Мордовия, г. Саранск, ул. Лодыгина, д. 3, эт/пом/раб 2/214/8</t>
  </si>
  <si>
    <t>Республика Мордовия, г. о. Саранск, г. Саранск, ул. Васенко, д. 11, помещ. 1</t>
  </si>
  <si>
    <t>+7 917 699-08-98</t>
  </si>
  <si>
    <t> Республика Мордовия, г. Саранск, ул. Лодыгина, д. 3, эт/пом/раб 2/214/73</t>
  </si>
  <si>
    <t>+7 953 485-45-06</t>
  </si>
  <si>
    <t>70.10.2- Деятельность по управлению холдинг-компаниями</t>
  </si>
  <si>
    <t>Республика Мордовия, Старошайговский район, с. Новотроицкое, ул. Советская, д. 26</t>
  </si>
  <si>
    <t>Республика Мордовия, с. Новотроицкое</t>
  </si>
  <si>
    <t>+7 834 224-11-82</t>
  </si>
  <si>
    <t>agronovohold.ru</t>
  </si>
  <si>
    <t>17.21 - Производство гофрированной бумаги и картона, бумажной и картонной тары</t>
  </si>
  <si>
    <t>Республика Мордовия, г. Ковылкино, ул. Желябова, д. 12</t>
  </si>
  <si>
    <t>Республика Мордовия, г. Ковылкино</t>
  </si>
  <si>
    <t>+7 834 532-03-22</t>
  </si>
  <si>
    <t>irina.drigert@kpk.com.ru</t>
  </si>
  <si>
    <t>kraft-pk.ru</t>
  </si>
  <si>
    <t>Республика Мордовия, г. о. Саранск, г. Саранск, пер. Кириллова, д. 2Б, офис 314</t>
  </si>
  <si>
    <t>+7 834 224-09-96</t>
  </si>
  <si>
    <t>elektroproektm.ru</t>
  </si>
  <si>
    <t>82.30 - Деятельность по организации конференций и выставок</t>
  </si>
  <si>
    <t>ООО "ФАСТ САЙД"</t>
  </si>
  <si>
    <t>Республика Мордовия, г. Рузаевка, ул. Терешковой, д.72, офис 11а</t>
  </si>
  <si>
    <t>+7 927 171-65-30</t>
  </si>
  <si>
    <t>kudashkin_an@mail.ru</t>
  </si>
  <si>
    <t>16.21 - Производство шпона, фанеры, деревянных плит и панелей</t>
  </si>
  <si>
    <t>8 499 686 12-86</t>
  </si>
  <si>
    <t>info@incrua.ru</t>
  </si>
  <si>
    <t>47.71 - Торговля розничная мужской, женской и детской одеждой в специализированных магазинах</t>
  </si>
  <si>
    <t>Республика Мордовия, г. Саранск, ул. Лодыгина, д.3, стр.1, офис 10</t>
  </si>
  <si>
    <t>+7 927 181-31-81</t>
  </si>
  <si>
    <t>grishanovaLv@mail.ru</t>
  </si>
  <si>
    <t>Республика Мордовия, г. Саранск, ул. Веселовского, д.23</t>
  </si>
  <si>
    <t>+7 927 276-10-95</t>
  </si>
  <si>
    <t>Республика Мордовия, г. о. Саранск, г. Саранск, ул. Лодыгина, д. 3, офис 204</t>
  </si>
  <si>
    <t>shabanov@tk</t>
  </si>
  <si>
    <t>Республика Мордовия, г. о. Саранск, г. Саранск, ул. Невского, д. 64, офис 209</t>
  </si>
  <si>
    <t>+7 927 644-17-51</t>
  </si>
  <si>
    <t>arianasew@mail.ru</t>
  </si>
  <si>
    <t>14.14 - Производство нательного белья</t>
  </si>
  <si>
    <t>Республика Мордовия, г. Саранск, ул. Лодыгина, д. 3, эт/пом/раб 2/214/67</t>
  </si>
  <si>
    <t>+7 927 275-00-50</t>
  </si>
  <si>
    <t>Республика Мордовия, г. Саранск, ул. Лодыгина, д. 3, эт/пом/раб 2/214/74</t>
  </si>
  <si>
    <t>+7 987 187-84-79</t>
  </si>
  <si>
    <t>solonin@cnnrm.ru</t>
  </si>
  <si>
    <t>47.71 - Торговля розничая одеждой в специализированных магазинах</t>
  </si>
  <si>
    <t>Республика Мордовия, г. о. Саранск, г. Саранск, пр. 60 лет Октября, д. 65, офис 24</t>
  </si>
  <si>
    <t>+7 951 057-71-30</t>
  </si>
  <si>
    <t>dochkina@gmail.com</t>
  </si>
  <si>
    <t>https://vk.com/kaprizenevesta13</t>
  </si>
  <si>
    <t>13.92 - Производство готовых текстильных изделий, кроме одежды</t>
  </si>
  <si>
    <t>Республика Мордовия, г. о. Саранск, г. Саранск, ул. Грузинская, д.56, офис 74</t>
  </si>
  <si>
    <t>+7 917 995-42-02</t>
  </si>
  <si>
    <t>sleep_area@mail.ru</t>
  </si>
  <si>
    <t>https://sleeparea.ru/</t>
  </si>
  <si>
    <t>https://crystaloptics.ru/</t>
  </si>
  <si>
    <t>Республика Мордовия, город Саранск, улица Лодыгина д. 3, офис 317</t>
  </si>
  <si>
    <t>+7 906 379-75-55</t>
  </si>
  <si>
    <t>info@crystaloptics.ru</t>
  </si>
  <si>
    <t>Республика Мордовия, г. о. Саранск, г. Саранск, ул. Коммунистическая, д. 16, офис 72</t>
  </si>
  <si>
    <t>+7 963 147-14-97</t>
  </si>
  <si>
    <t>info@tosan.ru</t>
  </si>
  <si>
    <t>https://tosan.ru/</t>
  </si>
  <si>
    <t>20.13 - Производство прочих основных неорганических химических веществ</t>
  </si>
  <si>
    <t>Республика Мордовия, г. Саранск, ул. Лодыгина, д. 3, эт/пом/раб 2/214/29</t>
  </si>
  <si>
    <t>+7 834 492-11-31</t>
  </si>
  <si>
    <t>https://fors-rm.ru</t>
  </si>
  <si>
    <t>boyarkin@cnnrm.ru</t>
  </si>
  <si>
    <t>14.12 - Производство спецодежды</t>
  </si>
  <si>
    <t>Республика Мордовия, г. о. Саранск, г. Саранск, ул. А. Невского, д. 101Б, офис 4</t>
  </si>
  <si>
    <t>+7 834 277-07-77</t>
  </si>
  <si>
    <t>volkot@mail.ru</t>
  </si>
  <si>
    <t>volkot.com</t>
  </si>
  <si>
    <t>28.25 - Производство промышленного холодильного и вентиляционного оборудования</t>
  </si>
  <si>
    <t>Республика Мордовия, г. о. Саранск, г. Саранск, ул. Ботевградская, д. 18, офис 14</t>
  </si>
  <si>
    <t>8 (8342) 25-75-41</t>
  </si>
  <si>
    <t> Республика Мордовия, Краснослободский район, г. Краснослободск, пер. Кировский, д. 16</t>
  </si>
  <si>
    <t> Республика Мордовия, г. Краснослободск</t>
  </si>
  <si>
    <t>8 (8344) 32-37-59</t>
  </si>
  <si>
    <t>46.9 Торговля оптовая неспециализированная</t>
  </si>
  <si>
    <t>Республика Мордовия, г. Саранск, ул. Энергетическая, д. 49, стр. 1, помещ. 14</t>
  </si>
  <si>
    <t>victor@magma-td.ru</t>
  </si>
  <si>
    <t>+7 929 748-54-44</t>
  </si>
  <si>
    <t>ООО "ВОЛКОТ"</t>
  </si>
  <si>
    <t>62-ПРЕДМЕТЫ ОДЕЖДЫ И ПРИНАДЛЕЖНОСТИ К ОДЕЖДЕ, КТОМЕ ТРИКОТАЖНОГО, МАШИННОГО ИЛИ РУЧНОГОВЯЗАНИЯ</t>
  </si>
  <si>
    <t>72.4 Деятельность по созданию и использованию баз данных и информационных ресурсов</t>
  </si>
  <si>
    <t>Республика Мордовия, г. Саранск, ул. Миронова, д. 11, офис 1</t>
  </si>
  <si>
    <t>8-800-775-17-11</t>
  </si>
  <si>
    <t>post@webtu.ru</t>
  </si>
  <si>
    <t>webtu.ru</t>
  </si>
  <si>
    <t>услуги</t>
  </si>
  <si>
    <t>ООО МИРИСАН</t>
  </si>
  <si>
    <t>ИП КУРАКИН МИХАИЛ АЛЕКСАНДРОВИЧ</t>
  </si>
  <si>
    <t>ИП ВАГАПОВ АБУ-БАКР ТАХИРОВИЧ</t>
  </si>
  <si>
    <t>OOO "ОВЕР ФАРМА"</t>
  </si>
  <si>
    <t>ИП МОЛОТКОВ СЕРГЕЙ СЕРГЕЕВИЧ</t>
  </si>
  <si>
    <t>ИП СУХАНОВА ТАТЬЯНА СЕРГЕЕВНА</t>
  </si>
  <si>
    <t>ИП КОРОЛЬКОВ ВЛАДИМИР ВИКТОРОВИЧ</t>
  </si>
  <si>
    <t>ИП ИЛЬИНА МАРИЯ СЕРГЕЕВНА</t>
  </si>
  <si>
    <t>ИП ШИРЯЕВ АЛЕКСАНДР СЕРГЕЕВИЧ</t>
  </si>
  <si>
    <t>ИП ПРЯХИН ДЕНИС АНДРЕЕВИЧ</t>
  </si>
  <si>
    <t>ИП СЕМЕНОВ ЕВГЕНИЙ ВЛАДИМИРОВИЧ</t>
  </si>
  <si>
    <t>ИП ГУЛЬНИНА ЕКАТЕРИНА АНДРЕЕВНА</t>
  </si>
  <si>
    <t>ИП УЖОВ СЕРГЕЙ ЕВГЕНЬЕВИЧ</t>
  </si>
  <si>
    <t>ИП РОМАНОВА ОКСАНА ЮРЬЕВНА</t>
  </si>
  <si>
    <t>ИП БЕЛОВА АЛИНА ГЕННАДЬЕВНА</t>
  </si>
  <si>
    <t>ООО "ДЕЛИС"</t>
  </si>
  <si>
    <t>ИП ЕРЁМКИНА ВАЛЕНТИНА НИКОЛАЕВНА</t>
  </si>
  <si>
    <t>ИП МАСКАЙКИН СЕРГЕЙ АНАТОЛЬЕВИЧ</t>
  </si>
  <si>
    <t>ИП КАРЯКИНА НАТАЛЬЯ ЮРЬЕВНА</t>
  </si>
  <si>
    <t>ИП СИНЧУГОВ ОЛЕГ АЛЕКСАНДРОВИЧ</t>
  </si>
  <si>
    <t>ООО МКБ "АРСЕНАЛ"</t>
  </si>
  <si>
    <t>ИП САЙГАШКИН АНДРЕЙ НИКОЛАЕВИЧ</t>
  </si>
  <si>
    <t>ИП АВДЕЕВ АЛЕКСЕЙ ВИКТОРОВИЧ</t>
  </si>
  <si>
    <t>ИП РОДИОНОВ ДМИТРИЙ ВЛАДИМИРОВИЧ</t>
  </si>
  <si>
    <t>ИП ЛЕДЯЕВ ЕВГЕНИЙ ВЯЧЕСЛАВОВИЧ</t>
  </si>
  <si>
    <t>ООО "ПРОТЕИН"</t>
  </si>
  <si>
    <t>ИП СТРЕЛЬНИКОВ АРТЕМ МИХАЙЛОВИЧ</t>
  </si>
  <si>
    <t>ИП БИГАЧЁВ ЮРИЙ ИВАНОВИЧ</t>
  </si>
  <si>
    <t>ИП АСТШИНА НАТАЛЬЯ МИХАЙЛОВНА</t>
  </si>
  <si>
    <t>ИП КАРТМАЗОВА ЕКАТЕРИНА АНАТОЛЬЕВНА</t>
  </si>
  <si>
    <t>ИП КАДИЕВ НАИЛЬ РАФАИЛЬЕВИЧ</t>
  </si>
  <si>
    <t>ИП АНДРОСОВА ИРИНА ИВАНОВНА</t>
  </si>
  <si>
    <t>ИП ЛИПЕРОВСКАЯ ЮЛИЯ АЛЕКСАНДРОВНА</t>
  </si>
  <si>
    <t>ИП МЯКСИНЯЕВ РАИЛЬ АЙСЕЕВИЧ</t>
  </si>
  <si>
    <t>ИП МАКЕЙКИНА ТАТЬЯНА ВИКТОРОВНА</t>
  </si>
  <si>
    <t>ИП ЛАЗАРЕВА НАТАЛЬЯ ЮРЬЕВНА</t>
  </si>
  <si>
    <t>ИП БОРИНА АНАСТАСИЯ ОЛЕГОВНА</t>
  </si>
  <si>
    <t>ИП ПИСКУНОВ АЛЕКСЕЙ ВАСИЛЬЕВИЧ</t>
  </si>
  <si>
    <t>ООО "ТЕХНОПРОММАРКЕТ"</t>
  </si>
  <si>
    <t>ИП АБДУЛЛОВА ХАЛИДЯ ХУСАИНОВНА</t>
  </si>
  <si>
    <t>ИП АЛЕКСАНДРОВ ПАВЕЛ ГЕННАДЬЕВИЧ</t>
  </si>
  <si>
    <t>430032, Республика Мордовия, г. Саранск, ул. Ульянова, д. 91, кв. 165</t>
  </si>
  <si>
    <t>+7 834 248-27-07</t>
  </si>
  <si>
    <t>46.61 Торговля оптовая сельскохозяйственными и лесохозяйственными машинами, оборудованием и инструментами, включая тракторы</t>
  </si>
  <si>
    <t>47.91 Торговля розничная по почте или по информационно-коммуникационной сети Интернет</t>
  </si>
  <si>
    <t>Республика Мордовия, р.п. Ялга</t>
  </si>
  <si>
    <t>20.14 Производство прочих основных органических химических веществ</t>
  </si>
  <si>
    <t>80.2 Деятельность систем обеспечения безопасности</t>
  </si>
  <si>
    <t>45.32-Торговля розничная автомобильными деталями, узлами и принадлежностями</t>
  </si>
  <si>
    <t>47.91-Торговля розничная по почте или по информационно-коммуникационной сети Интернет</t>
  </si>
  <si>
    <t>10.89-Производство прочих пищевых продуктов, не включенных в другие группировки</t>
  </si>
  <si>
    <t>431443, Республика Мордовия, г. Рузаевка, ул. Путиловой, д. 14</t>
  </si>
  <si>
    <t>+7 927 275-42-65</t>
  </si>
  <si>
    <t>over@over-pharma.ru</t>
  </si>
  <si>
    <t>https://over-pharma.ru/about</t>
  </si>
  <si>
    <t>47.11-Торговля розничная преимущественно пищевыми продуктами, включая напитки, и табачными изделиями в неспециализированных магазинах</t>
  </si>
  <si>
    <t>Республика Мордовия, с. Перхляй</t>
  </si>
  <si>
    <t>47.23-Торговля розничная рыбой, ракообразными и моллюсками в специализированных магазинах</t>
  </si>
  <si>
    <t>10.51.9-Производство прочей молочной продукции</t>
  </si>
  <si>
    <t>431658, Республика Мордовия, Ичалковский район, с. Рождествено, ул. Зеленая, д. 16</t>
  </si>
  <si>
    <t>protein-rm.ru</t>
  </si>
  <si>
    <t>+7 960 330-95-19
8 834 247-82-67</t>
  </si>
  <si>
    <t xml:space="preserve">Республика Мордовия, р.п. Ичалки </t>
  </si>
  <si>
    <t>46.4 - Торговля оптовая непродовольственными потребительскими товарами</t>
  </si>
  <si>
    <t>64-ОБУВЬ, ГЕТРЫ И АНАЛОГИЧНЫЕ ИЗДЕЛИЯ; ИХ ДЕТАЛИ</t>
  </si>
  <si>
    <t>47.52.73-Торговля розничная металлическими и неметаллическими конструкциями в специализированных магазинах</t>
  </si>
  <si>
    <t>Республика Мордовия, с. Мордовское Давыдово</t>
  </si>
  <si>
    <t>33-Эфирные масла и резиноиды; парфюмерные, косметические или туалетные средства</t>
  </si>
  <si>
    <t>61-ПРЕДМЕТЫ ОДЕЖДЫ И ПРИНАДЛЕЖНОСТИ К ОДЕЖДЕ, ТРИКОТАЖНЫЕ МАШИННОГО ИЛИ РУЧНОГО ВЯЗАНИЯ</t>
  </si>
  <si>
    <t>17-Сахар и кондитерские изделия из сахара</t>
  </si>
  <si>
    <t>09-Кофе, чай, мате, или парагвайский чай, и пряности</t>
  </si>
  <si>
    <t>13.92-Производство готовых текстильных изделий, кроме одежды</t>
  </si>
  <si>
    <t>8 917 996-66-97</t>
  </si>
  <si>
    <t>https://sproots.ru/</t>
  </si>
  <si>
    <t>65-Головные уборы и их части</t>
  </si>
  <si>
    <t>Республика Мордовия, село Алатырь</t>
  </si>
  <si>
    <t>45.31- Торговля оптовая автомобильными деталями, узлами и принадлежностями</t>
  </si>
  <si>
    <t>01.11 - Выращивание зерновых (кроме риса), зернобобовых культур и семян масличных культур</t>
  </si>
  <si>
    <t>47.19.1-Торговля розничная большим товарным ассортиментом с преобладанием непродовольственных товаров в неспециализированных магазинах</t>
  </si>
  <si>
    <t>ИП МАЙДОКИН Андрей Николаевич</t>
  </si>
  <si>
    <t xml:space="preserve">Республика Мордовия, Краснослоодский р-н,  г. Краснослободск </t>
  </si>
  <si>
    <t>430904, Республика Мордовия, г. о. Саранск, рп. Ялга, ул. Российская, д. 14, офис 4</t>
  </si>
  <si>
    <t>avtoshop13@yandex.ru</t>
  </si>
  <si>
    <t>7 834 232-20-66</t>
  </si>
  <si>
    <t>prolasys.ru</t>
  </si>
  <si>
    <t>16.23-Производство прочих деревянных строительных конструкций и столярных изделий</t>
  </si>
  <si>
    <t>Республика Мордовия, г. Саранск, р.п. Николаевка</t>
  </si>
  <si>
    <t>430006, Республика Мордовия, г. Саранск, ул. Северная, д. 3</t>
  </si>
  <si>
    <t>7 834 229-49-41</t>
  </si>
  <si>
    <t>oootekhnoprommarket@mail.ru</t>
  </si>
  <si>
    <t>46.77-Торговля оптовая отходами и ломом</t>
  </si>
  <si>
    <t xml:space="preserve">85.41.1-Образование в области спорта и отдыха
</t>
  </si>
  <si>
    <t>72.19-Научные исследования и разработки в области естественных и технических наук прочие</t>
  </si>
  <si>
    <t>430011, Республика Мордовия, г. о. Саранск, г. Саранск, пер. Дачный, д. 2, офис 31</t>
  </si>
  <si>
    <t>7 917 106-21-21</t>
  </si>
  <si>
    <t>mkb.arsenal@gmail.com</t>
  </si>
  <si>
    <t>46.21-Торговля оптовая зерном, необработанным табаком, семенами и кормами для сельскохозяйственных животных</t>
  </si>
  <si>
    <t>47.78.3-Торговля розничная сувенирами, изделиями народных художественных промыслов</t>
  </si>
  <si>
    <t>21-РАЗНЫЕ ПИЩЕВЫЕ ПРОДУКТЫ</t>
  </si>
  <si>
    <t>ТНВЭД3</t>
  </si>
  <si>
    <t>АО "МИР ЦВЕТОВ РМ"</t>
  </si>
  <si>
    <t>01.19.2 - Цветоводство</t>
  </si>
  <si>
    <t>06-ЖИВЫЕ ДЕРЕВЬЯ И ДРУГИЕ РАСТЕНИЯ; ЛУКОВИЦЫ, КОРНИ И ПРОЧИЕ АНАЛОГИЧНЫЕ ЧАСТИ РАСТЕНИЙ; СРЕЗАННЫЕ ЦВЕТ</t>
  </si>
  <si>
    <t xml:space="preserve">Республика Мордовия, c. Теньгушево </t>
  </si>
  <si>
    <t>Республика Мордовия, с. Теньгушево, ул. Ленина, Д.184</t>
  </si>
  <si>
    <t>8 (83446) 2-16-57</t>
  </si>
  <si>
    <t>mcrm@mail.ru</t>
  </si>
  <si>
    <t>https://mirtsvetov.ru/</t>
  </si>
  <si>
    <t>АО "МИР ЦВЕТОВ"</t>
  </si>
  <si>
    <t>Республика Мордовия, рп. Кадошкино, ул. Гражданская, д. 47</t>
  </si>
  <si>
    <t>+7 8342 23 33 23</t>
  </si>
  <si>
    <t>sales@mirtsvetov.ru</t>
  </si>
  <si>
    <t>ИП КАСЬЯНОВ АЛЕКСЕЙ ГЕРМАНОВИЧ</t>
  </si>
  <si>
    <t>ИП КЕЧИН АНДРЕЙ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</si>
</sst>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&quot; млн. $&quot;"/>
    <numFmt numFmtId="165" formatCode="0.000,&quot; млн. $&quot;"/>
    <numFmt numFmtId="166" formatCode="0.00000,&quot; млн. $&quot;"/>
    <numFmt numFmtId="167" formatCode="#,##0.000&quot; тонн&quot;"/>
    <numFmt numFmtId="168" formatCode="&quot;Мордовия Республика&quot;\ &quot; &quot;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35383B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/>
    <xf numFmtId="0" fontId="21" fillId="0" borderId="0"/>
    <xf numFmtId="0" fontId="25" fillId="0" borderId="0"/>
    <xf numFmtId="0" fontId="21" fillId="0" borderId="0"/>
    <xf numFmtId="0" fontId="27" fillId="0" borderId="0"/>
    <xf numFmtId="0" fontId="21" fillId="0" borderId="0"/>
    <xf numFmtId="0" fontId="28" fillId="11" borderId="0" applyNumberFormat="0" applyBorder="0" applyAlignment="0" applyProtection="0"/>
  </cellStyleXfs>
  <cellXfs count="214">
    <xf numFmtId="0" fontId="0" fillId="0" borderId="0" xfId="0"/>
    <xf numFmtId="0" fontId="1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pivotButton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165" fontId="5" fillId="0" borderId="3" xfId="0" applyNumberFormat="1" applyFont="1" applyBorder="1" applyAlignment="1">
      <alignment horizontal="center" vertical="center"/>
    </xf>
    <xf numFmtId="0" fontId="6" fillId="0" borderId="3" xfId="0" pivotButton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pivotButton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165" fontId="8" fillId="5" borderId="3" xfId="0" applyNumberFormat="1" applyFont="1" applyFill="1" applyBorder="1" applyAlignment="1">
      <alignment horizontal="center" vertical="center"/>
    </xf>
    <xf numFmtId="167" fontId="8" fillId="5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NumberFormat="1" applyAlignment="1">
      <alignment horizontal="center" wrapText="1"/>
    </xf>
    <xf numFmtId="1" fontId="13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14" fillId="0" borderId="3" xfId="0" applyNumberFormat="1" applyFont="1" applyFill="1" applyBorder="1" applyAlignment="1">
      <alignment horizontal="center" vertical="center"/>
    </xf>
    <xf numFmtId="168" fontId="13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14" fontId="18" fillId="0" borderId="3" xfId="0" applyNumberFormat="1" applyFont="1" applyFill="1" applyBorder="1" applyAlignment="1">
      <alignment horizontal="center" vertical="center"/>
    </xf>
    <xf numFmtId="49" fontId="15" fillId="0" borderId="3" xfId="1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" fontId="13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pivotButton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pivotButton="1" applyAlignment="1">
      <alignment horizontal="center" wrapText="1"/>
    </xf>
    <xf numFmtId="0" fontId="11" fillId="0" borderId="0" xfId="0" pivotButton="1" applyFont="1" applyAlignment="1">
      <alignment horizontal="center" vertical="center" wrapText="1"/>
    </xf>
    <xf numFmtId="0" fontId="9" fillId="6" borderId="0" xfId="0" applyFont="1" applyFill="1" applyAlignment="1">
      <alignment vertical="center"/>
    </xf>
    <xf numFmtId="0" fontId="0" fillId="6" borderId="0" xfId="0" applyFill="1"/>
    <xf numFmtId="0" fontId="5" fillId="6" borderId="0" xfId="0" applyFont="1" applyFill="1" applyAlignment="1">
      <alignment horizontal="center" vertical="center"/>
    </xf>
    <xf numFmtId="0" fontId="0" fillId="0" borderId="0" xfId="0" pivotButton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12" fillId="0" borderId="3" xfId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1" fontId="13" fillId="0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/>
    </xf>
    <xf numFmtId="14" fontId="13" fillId="0" borderId="3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0" fontId="12" fillId="0" borderId="3" xfId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1" fontId="13" fillId="9" borderId="3" xfId="0" applyNumberFormat="1" applyFont="1" applyFill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2" fillId="0" borderId="2" xfId="1" applyBorder="1" applyAlignment="1">
      <alignment horizontal="center" vertical="center" wrapText="1"/>
    </xf>
    <xf numFmtId="1" fontId="19" fillId="0" borderId="3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2" fillId="0" borderId="3" xfId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10" fillId="6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10" fontId="0" fillId="0" borderId="0" xfId="0" applyNumberFormat="1"/>
    <xf numFmtId="10" fontId="0" fillId="0" borderId="0" xfId="0" applyNumberFormat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1" fontId="13" fillId="10" borderId="3" xfId="0" applyNumberFormat="1" applyFont="1" applyFill="1" applyBorder="1" applyAlignment="1">
      <alignment horizontal="center" vertical="center" wrapText="1"/>
    </xf>
    <xf numFmtId="1" fontId="13" fillId="10" borderId="2" xfId="0" applyNumberFormat="1" applyFont="1" applyFill="1" applyBorder="1" applyAlignment="1">
      <alignment horizontal="center" vertical="center" wrapText="1"/>
    </xf>
    <xf numFmtId="1" fontId="23" fillId="10" borderId="2" xfId="0" applyNumberFormat="1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14" fontId="23" fillId="10" borderId="2" xfId="0" applyNumberFormat="1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23" fillId="0" borderId="2" xfId="0" applyFont="1" applyBorder="1" applyAlignment="1">
      <alignment horizontal="center" vertical="center" wrapText="1"/>
    </xf>
    <xf numFmtId="1" fontId="23" fillId="0" borderId="2" xfId="0" applyNumberFormat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0" xfId="0"/>
    <xf numFmtId="0" fontId="26" fillId="10" borderId="2" xfId="0" applyFont="1" applyFill="1" applyBorder="1" applyAlignment="1">
      <alignment horizontal="center" vertical="center" wrapText="1"/>
    </xf>
    <xf numFmtId="0" fontId="13" fillId="10" borderId="0" xfId="0" applyFont="1" applyFill="1" applyAlignment="1">
      <alignment horizontal="center" vertical="center" wrapText="1"/>
    </xf>
    <xf numFmtId="14" fontId="2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3" fillId="0" borderId="2" xfId="0" quotePrefix="1" applyFont="1" applyBorder="1" applyAlignment="1">
      <alignment horizontal="center" vertical="center" wrapText="1"/>
    </xf>
    <xf numFmtId="0" fontId="12" fillId="0" borderId="0" xfId="1" applyAlignment="1">
      <alignment vertical="center" wrapText="1"/>
    </xf>
    <xf numFmtId="0" fontId="12" fillId="0" borderId="5" xfId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2" fillId="0" borderId="2" xfId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/>
    </xf>
    <xf numFmtId="1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3" fillId="0" borderId="2" xfId="0" quotePrefix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" fontId="13" fillId="0" borderId="11" xfId="7" applyNumberFormat="1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0" fontId="13" fillId="0" borderId="11" xfId="7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8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  <cellStyle name="Обычный 4 2" xfId="6"/>
    <cellStyle name="Обычный 4 3" xfId="5"/>
    <cellStyle name="Хороший" xfId="7" builtinId="26"/>
  </cellStyles>
  <dxfs count="62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vertical="top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top"/>
    </dxf>
    <dxf>
      <alignment horizontal="general"/>
    </dxf>
    <dxf>
      <alignment vertical="top"/>
    </dxf>
    <dxf>
      <alignment vertical="top"/>
    </dxf>
    <dxf>
      <alignment vertical="top"/>
    </dxf>
    <dxf>
      <alignment vertical="top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alignment wrapText="1"/>
    </dxf>
    <dxf>
      <alignment horizont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sz val="14"/>
      </font>
    </dxf>
    <dxf>
      <font>
        <sz val="14"/>
      </font>
    </dxf>
    <dxf>
      <alignment wrapText="0"/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alignment wrapText="0"/>
    </dxf>
    <dxf>
      <alignment wrapText="0"/>
    </dxf>
    <dxf>
      <alignment wrapText="0"/>
    </dxf>
    <dxf>
      <alignment wrapText="0"/>
    </dxf>
    <dxf>
      <font>
        <sz val="12"/>
      </font>
    </dxf>
    <dxf>
      <alignment wrapText="1"/>
    </dxf>
    <dxf>
      <alignment vertical="bottom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vertical="center"/>
    </dxf>
    <dxf>
      <alignment vertical="center"/>
    </dxf>
    <dxf>
      <fill>
        <patternFill>
          <bgColor theme="4" tint="-0.499984740745262"/>
        </patternFill>
      </fill>
    </dxf>
    <dxf>
      <fill>
        <patternFill>
          <bgColor theme="4" tint="-0.499984740745262"/>
        </patternFill>
      </fill>
    </dxf>
    <dxf>
      <numFmt numFmtId="167" formatCode="#,##0.000&quot; тонн&quot;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6" formatCode="0.00000,&quot; млн. $&quot;"/>
    </dxf>
    <dxf>
      <font>
        <color theme="0"/>
      </font>
    </dxf>
    <dxf>
      <font>
        <color theme="0"/>
      </font>
    </dxf>
    <dxf>
      <fill>
        <patternFill patternType="solid">
          <bgColor theme="4" tint="-0.249977111117893"/>
        </patternFill>
      </fill>
    </dxf>
    <dxf>
      <fill>
        <patternFill patternType="solid">
          <bgColor theme="4" tint="-0.249977111117893"/>
        </patternFill>
      </fill>
    </dxf>
    <dxf>
      <font>
        <sz val="12"/>
      </font>
    </dxf>
    <dxf>
      <font>
        <sz val="12"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ont>
        <sz val="14"/>
      </font>
    </dxf>
    <dxf>
      <font>
        <sz val="14"/>
      </font>
    </dxf>
    <dxf>
      <font>
        <b/>
      </font>
    </dxf>
    <dxf>
      <alignment horizontal="left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numFmt numFmtId="165" formatCode="0.000,&quot; млн. $&quot;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font>
        <sz val="14"/>
      </font>
    </dxf>
    <dxf>
      <font>
        <sz val="14"/>
      </font>
    </dxf>
    <dxf>
      <fill>
        <patternFill>
          <bgColor theme="4" tint="0.79998168889431442"/>
        </patternFill>
      </fill>
      <border>
        <right style="thin">
          <color indexed="64"/>
        </right>
        <bottom style="thin">
          <color indexed="64"/>
        </bottom>
      </border>
    </dxf>
    <dxf>
      <fill>
        <patternFill>
          <bgColor theme="4" tint="0.79998168889431442"/>
        </patternFill>
      </fill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border>
        <left style="thin">
          <color theme="4" tint="0.39997558519241921"/>
        </left>
        <top style="thin">
          <color theme="4" tint="0.39997558519241921"/>
        </top>
        <vertical style="thin">
          <color theme="4" tint="0.39997558519241921"/>
        </vertical>
        <horizontal style="thin">
          <color theme="4" tint="0.39997558519241921"/>
        </horizontal>
      </border>
    </dxf>
    <dxf>
      <font>
        <sz val="12"/>
      </font>
    </dxf>
    <dxf>
      <font>
        <sz val="12"/>
      </font>
    </dxf>
    <dxf>
      <border>
        <bottom style="thin">
          <color theme="4" tint="0.39997558519241921"/>
        </bottom>
      </border>
    </dxf>
    <dxf>
      <border>
        <right style="thin">
          <color theme="4" tint="0.39997558519241921"/>
        </right>
      </border>
    </dxf>
    <dxf>
      <border>
        <right style="thin">
          <color theme="4" tint="0.39997558519241921"/>
        </right>
      </border>
    </dxf>
    <dxf>
      <border>
        <bottom style="thin">
          <color theme="4" tint="0.39997558519241921"/>
        </bottom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sz val="12"/>
      </font>
    </dxf>
    <dxf>
      <font>
        <sz val="12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vertical="center"/>
    </dxf>
    <dxf>
      <alignment horizontal="center"/>
    </dxf>
    <dxf>
      <alignment wrapText="1"/>
    </dxf>
    <dxf>
      <alignment wrapText="1"/>
    </dxf>
    <dxf>
      <alignment wrapText="1"/>
    </dxf>
    <dxf>
      <alignment wrapText="1"/>
    </dxf>
    <dxf>
      <font>
        <sz val="14"/>
      </font>
    </dxf>
    <dxf>
      <font>
        <sz val="14"/>
      </font>
    </dxf>
    <dxf>
      <font>
        <b/>
      </font>
    </dxf>
    <dxf>
      <alignment horizontal="left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 readingOrder="0"/>
    </dxf>
    <dxf>
      <alignment wrapText="1" readingOrder="0"/>
    </dxf>
    <dxf>
      <alignment wrapText="1" readingOrder="0"/>
    </dxf>
    <dxf>
      <numFmt numFmtId="164" formatCode="#,&quot; млн. $&quot;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&quot; млн. $&quot;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&quot; млн. $&quot;"/>
    </dxf>
    <dxf>
      <alignment horizontal="center"/>
    </dxf>
    <dxf>
      <numFmt numFmtId="0" formatCode="General"/>
    </dxf>
    <dxf>
      <numFmt numFmtId="0" formatCode="General"/>
    </dxf>
    <dxf>
      <numFmt numFmtId="169" formatCode="#.00,&quot; млн. $&quot;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&quot; млн. $&quot;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numFmt numFmtId="164" formatCode="#,&quot; млн. $&quot;"/>
    </dxf>
    <dxf>
      <alignment horizontal="center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d/mm/yy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bottom style="thin">
          <color indexed="64"/>
        </bottom>
      </border>
    </dxf>
    <dxf>
      <alignment vertical="center" textRotation="0" wrapText="1" indent="0" justifyLastLine="0" shrinkToFit="0" readingOrder="0"/>
    </dxf>
    <dxf>
      <fill>
        <patternFill patternType="solid">
          <fgColor indexed="64"/>
          <bgColor theme="4" tint="-0.249977111117893"/>
        </patternFill>
      </fill>
      <alignment vertical="center" textRotation="0" wrapText="1" indent="0" justifyLastLine="0" shrinkToFit="0" readingOrder="0"/>
    </dxf>
    <dxf>
      <font>
        <b/>
        <i val="0"/>
        <sz val="14"/>
      </font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z val="14"/>
      </font>
      <fill>
        <patternFill>
          <bgColor theme="5" tint="0.59996337778862885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auto="1"/>
        </bottom>
      </border>
    </dxf>
    <dxf>
      <border>
        <left style="medium">
          <color theme="4" tint="-0.499984740745262"/>
        </left>
        <right style="medium">
          <color theme="4" tint="-0.499984740745262"/>
        </right>
        <top style="medium">
          <color theme="4" tint="-0.499984740745262"/>
        </top>
        <bottom style="medium">
          <color theme="4" tint="-0.499984740745262"/>
        </bottom>
      </border>
    </dxf>
    <dxf>
      <border>
        <right style="thin">
          <color theme="4" tint="-0.499984740745262"/>
        </right>
      </border>
    </dxf>
    <dxf>
      <border>
        <top style="thin">
          <color auto="1"/>
        </top>
      </border>
    </dxf>
    <dxf>
      <border>
        <vertical style="thin">
          <color auto="1"/>
        </vertical>
        <horizontal style="thin">
          <color auto="1"/>
        </horizontal>
      </border>
    </dxf>
    <dxf>
      <border>
        <vertical style="medium">
          <color auto="1"/>
        </vertical>
        <horizontal style="medium">
          <color auto="1"/>
        </horizontal>
      </border>
    </dxf>
    <dxf>
      <fill>
        <patternFill>
          <bgColor theme="5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theme="5" tint="0.59996337778862885"/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5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fgColor theme="0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border>
        <right style="medium">
          <color theme="1" tint="0.499984740745262"/>
        </right>
        <top style="medium">
          <color theme="1" tint="0.499984740745262"/>
        </top>
        <bottom style="medium">
          <color theme="1" tint="0.499984740745262"/>
        </bottom>
      </border>
    </dxf>
    <dxf>
      <border>
        <left style="medium">
          <color theme="1" tint="0.499984740745262"/>
        </left>
        <top style="medium">
          <color theme="1" tint="0.499984740745262"/>
        </top>
        <bottom style="medium">
          <color theme="1" tint="0.499984740745262"/>
        </bottom>
      </border>
    </dxf>
    <dxf>
      <font>
        <b/>
        <color theme="1"/>
      </font>
    </dxf>
    <dxf>
      <font>
        <b/>
        <color theme="1"/>
      </font>
      <fill>
        <patternFill patternType="solid">
          <fgColor theme="5" tint="0.59999389629810485"/>
          <bgColor theme="5" tint="0.59999389629810485"/>
        </patternFill>
      </fill>
      <border>
        <bottom style="medium">
          <color theme="5" tint="0.79998168889431442"/>
        </bottom>
      </border>
    </dxf>
    <dxf>
      <border>
        <top style="medium">
          <color theme="5" tint="0.79998168889431442"/>
        </top>
      </border>
    </dxf>
    <dxf>
      <border>
        <top style="medium">
          <color theme="5" tint="0.79998168889431442"/>
        </top>
      </border>
    </dxf>
    <dxf>
      <font>
        <b/>
        <color theme="1"/>
      </font>
      <fill>
        <patternFill patternType="solid">
          <fgColor theme="5" tint="0.59999389629810485"/>
          <bgColor theme="5" tint="0.59999389629810485"/>
        </patternFill>
      </fill>
    </dxf>
    <dxf>
      <border>
        <left style="thin">
          <color theme="5" tint="0.39997558519241921"/>
        </left>
        <right style="thin">
          <color theme="5" tint="0.39997558519241921"/>
        </right>
        <vertical style="thin">
          <color auto="1"/>
        </vertical>
        <horizontal style="thin">
          <color theme="5" tint="0.39994506668294322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</border>
    </dxf>
    <dxf>
      <border>
        <top style="thin">
          <color theme="5" tint="0.59999389629810485"/>
        </top>
        <bottom style="thin">
          <color theme="5" tint="0.59999389629810485"/>
        </bottom>
      </border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b/>
        <color theme="0"/>
      </font>
      <fill>
        <patternFill patternType="solid">
          <fgColor theme="1" tint="0.249977111117893"/>
          <bgColor theme="1" tint="0.249977111117893"/>
        </patternFill>
      </fill>
    </dxf>
    <dxf>
      <font>
        <color theme="1"/>
      </font>
      <fill>
        <patternFill patternType="solid">
          <fgColor rgb="FFFEF5F0"/>
          <bgColor theme="5" tint="0.79995117038483843"/>
        </patternFill>
      </fill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</border>
    </dxf>
  </dxfs>
  <tableStyles count="26" defaultTableStyle="TableStyleMedium2" defaultPivotStyle="PivotStyleLight16">
    <tableStyle name="PivotStyleDark10 2" table="0" count="13">
      <tableStyleElement type="wholeTable" dxfId="6218"/>
      <tableStyleElement type="headerRow" dxfId="6217"/>
      <tableStyleElement type="totalRow" dxfId="6216"/>
      <tableStyleElement type="secondRowStripe" dxfId="6215"/>
      <tableStyleElement type="firstColumnStripe" dxfId="6214"/>
      <tableStyleElement type="secondColumnStripe" dxfId="6213"/>
      <tableStyleElement type="firstSubtotalRow" dxfId="6212"/>
      <tableStyleElement type="secondColumnSubheading" dxfId="6211"/>
      <tableStyleElement type="thirdColumnSubheading" dxfId="6210"/>
      <tableStyleElement type="firstRowSubheading" dxfId="6209"/>
      <tableStyleElement type="secondRowSubheading" dxfId="6208"/>
      <tableStyleElement type="pageFieldLabels" dxfId="6207"/>
      <tableStyleElement type="pageFieldValues" dxfId="6206"/>
    </tableStyle>
    <tableStyle name="Стиль сводной таблицы 1" table="0" count="1">
      <tableStyleElement type="pageFieldLabels" dxfId="6205"/>
    </tableStyle>
    <tableStyle name="Стиль сводной таблицы 10" table="0" count="1">
      <tableStyleElement type="pageFieldLabels" dxfId="6204"/>
    </tableStyle>
    <tableStyle name="Стиль сводной таблицы 11" table="0" count="1">
      <tableStyleElement type="pageFieldLabels" dxfId="6203"/>
    </tableStyle>
    <tableStyle name="Стиль сводной таблицы 12" table="0" count="1">
      <tableStyleElement type="wholeTable" dxfId="6202"/>
    </tableStyle>
    <tableStyle name="Стиль сводной таблицы 13" table="0" count="1">
      <tableStyleElement type="wholeTable" dxfId="6201"/>
    </tableStyle>
    <tableStyle name="Стиль сводной таблицы 14" table="0" count="2">
      <tableStyleElement type="wholeTable" dxfId="6200"/>
      <tableStyleElement type="pageFieldLabels" dxfId="6199"/>
    </tableStyle>
    <tableStyle name="Стиль сводной таблицы 15" table="0" count="1">
      <tableStyleElement type="wholeTable" dxfId="6198"/>
    </tableStyle>
    <tableStyle name="Стиль сводной таблицы 16" table="0" count="5">
      <tableStyleElement type="headerRow" dxfId="6197"/>
      <tableStyleElement type="firstColumn" dxfId="6196"/>
      <tableStyleElement type="secondRowStripe" dxfId="6195"/>
      <tableStyleElement type="firstColumnStripe" dxfId="6194"/>
      <tableStyleElement type="secondColumnStripe" dxfId="6193"/>
    </tableStyle>
    <tableStyle name="Стиль сводной таблицы 17" table="0" count="1">
      <tableStyleElement type="firstColumn" dxfId="6192"/>
    </tableStyle>
    <tableStyle name="Стиль сводной таблицы 18" table="0" count="1">
      <tableStyleElement type="wholeTable" dxfId="6191"/>
    </tableStyle>
    <tableStyle name="Стиль сводной таблицы 19" table="0" count="1">
      <tableStyleElement type="wholeTable" dxfId="6190"/>
    </tableStyle>
    <tableStyle name="Стиль сводной таблицы 2" table="0" count="1">
      <tableStyleElement type="pageFieldLabels" dxfId="6189"/>
    </tableStyle>
    <tableStyle name="Стиль сводной таблицы 20" table="0" count="1">
      <tableStyleElement type="wholeTable" dxfId="6188"/>
    </tableStyle>
    <tableStyle name="Стиль сводной таблицы 3" table="0" count="1">
      <tableStyleElement type="pageFieldLabels" dxfId="6187"/>
    </tableStyle>
    <tableStyle name="Стиль сводной таблицы 4" table="0" count="1">
      <tableStyleElement type="wholeTable" dxfId="6186"/>
    </tableStyle>
    <tableStyle name="Стиль сводной таблицы 5" table="0" count="1">
      <tableStyleElement type="pageFieldLabels" dxfId="6185"/>
    </tableStyle>
    <tableStyle name="Стиль сводной таблицы 6" table="0" count="1">
      <tableStyleElement type="wholeTable" dxfId="6184"/>
    </tableStyle>
    <tableStyle name="Стиль сводной таблицы 7" table="0" count="0"/>
    <tableStyle name="Стиль сводной таблицы 8" table="0" count="1">
      <tableStyleElement type="wholeTable" dxfId="6183"/>
    </tableStyle>
    <tableStyle name="Стиль сводной таблицы 9" table="0" count="1">
      <tableStyleElement type="pageFieldLabels" dxfId="6182"/>
    </tableStyle>
    <tableStyle name="Стиль среза 1" pivot="0" table="0" count="2">
      <tableStyleElement type="wholeTable" dxfId="6181"/>
      <tableStyleElement type="headerRow" dxfId="6180"/>
    </tableStyle>
    <tableStyle name="Стиль среза 2" pivot="0" table="0" count="0"/>
    <tableStyle name="Стиль среза 3" pivot="0" table="0" count="0"/>
    <tableStyle name="Стиль среза 4" pivot="0" table="0" count="1">
      <tableStyleElement type="wholeTable" dxfId="6179"/>
    </tableStyle>
    <tableStyle name="Стиль среза 5" pivot="0" table="0" count="1">
      <tableStyleElement type="wholeTable" dxfId="6178"/>
    </tableStyle>
  </tableStyles>
  <colors>
    <mruColors>
      <color rgb="FFFEF5F0"/>
    </mruColors>
  </colors>
  <extLst>
    <ext xmlns:x14="http://schemas.microsoft.com/office/spreadsheetml/2009/9/main" uri="{EB79DEF2-80B8-43e5-95BD-54CBDDF9020C}">
      <x14:slicerStyles defaultSlicerStyle="SlicerStyleLight1">
        <x14:slicerStyle name="Стиль среза 1"/>
        <x14:slicerStyle name="Стиль среза 2"/>
        <x14:slicerStyle name="Стиль среза 3"/>
        <x14:slicerStyle name="Стиль среза 4"/>
        <x14:slicerStyle name="Стиль среза 5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microsoft.com/office/2007/relationships/slicerCache" Target="slicerCaches/slicerCach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33" Type="http://schemas.microsoft.com/office/2007/relationships/slicerCache" Target="slicerCaches/slicerCache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microsoft.com/office/2007/relationships/slicerCache" Target="slicerCaches/slicerCache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32" Type="http://schemas.microsoft.com/office/2007/relationships/slicerCache" Target="slicerCaches/slicerCache7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microsoft.com/office/2007/relationships/slicerCache" Target="slicerCaches/slicerCache3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07/relationships/slicerCache" Target="slicerCaches/slicerCache2.xml"/><Relationship Id="rId30" Type="http://schemas.microsoft.com/office/2007/relationships/slicerCache" Target="slicerCaches/slicerCache5.xml"/><Relationship Id="rId35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1!Сводная таблица1</c:name>
    <c:fmtId val="10"/>
  </c:pivotSource>
  <c:chart>
    <c:title>
      <c:tx>
        <c:strRef>
          <c:f>'СТ 1'!$B$2</c:f>
          <c:strCache>
            <c:ptCount val="1"/>
            <c:pt idx="0">
              <c:v>ОБЩИЙ ОБЪЕМ ЭКСПОРТА В РЕСПУБЛИКЕ МОРДОВИЯ В 2021 ГОДУ</c:v>
            </c:pt>
          </c:strCache>
        </c:strRef>
      </c:tx>
      <c:layout>
        <c:manualLayout>
          <c:xMode val="edge"/>
          <c:yMode val="edge"/>
          <c:x val="0.10951255113998479"/>
          <c:y val="4.7058808998360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4761005726556909"/>
          <c:y val="0.24568619864560798"/>
          <c:w val="0.69751043903602961"/>
          <c:h val="0.64058834627502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 1'!$B$2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D605-4843-8C30-ECC8AD1D7B7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05-4843-8C30-ECC8AD1D7B7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05-4843-8C30-ECC8AD1D7B7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05-4843-8C30-ECC8AD1D7B7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605-4843-8C30-ECC8AD1D7B7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605-4843-8C30-ECC8AD1D7B7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605-4843-8C30-ECC8AD1D7B7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1'!$B$2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'СТ 1'!$B$2</c:f>
              <c:numCache>
                <c:formatCode>#\ " млн. $"</c:formatCode>
                <c:ptCount val="1"/>
                <c:pt idx="0">
                  <c:v>375725.71000000014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05-4843-8C30-ECC8AD1D7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954127"/>
        <c:axId val="389450943"/>
      </c:barChart>
      <c:catAx>
        <c:axId val="384954127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40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Мордовия.xlsx]СТ7!Сводная таблица6</c:name>
    <c:fmtId val="2"/>
  </c:pivotSource>
  <c:chart>
    <c:title>
      <c:tx>
        <c:strRef>
          <c:f>СТ7!$A$2</c:f>
          <c:strCache>
            <c:ptCount val="1"/>
            <c:pt idx="0">
              <c:v>СТРУКТУРА ЭКСПОРТЕРОВ ПО КАТЕГОРИИ БИЗНЕСА</c:v>
            </c:pt>
          </c:strCache>
        </c:strRef>
      </c:tx>
      <c:layout>
        <c:manualLayout>
          <c:xMode val="edge"/>
          <c:yMode val="edge"/>
          <c:x val="0.3405277777777778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5036429269870677E-2"/>
              <c:y val="-0.1571343261421832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33667379812817516"/>
                  <c:h val="0.30813210231149568"/>
                </c:manualLayout>
              </c15:layout>
            </c:ext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4444444444444442E-2"/>
              <c:y val="-1.8518518518518517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7222222222222238E-2"/>
              <c:y val="-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666666666666664E-2"/>
              <c:y val="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33290791776027995"/>
          <c:y val="0.30866579177602793"/>
          <c:w val="0.33885010852516673"/>
          <c:h val="0.58475174978127731"/>
        </c:manualLayout>
      </c:layout>
      <c:pieChart>
        <c:varyColors val="1"/>
        <c:ser>
          <c:idx val="0"/>
          <c:order val="0"/>
          <c:tx>
            <c:strRef>
              <c:f>СТ7!$A$2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C52-47F6-9445-3BDAB21B05FD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52-47F6-9445-3BDAB21B05FD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C52-47F6-9445-3BDAB21B05FD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52-47F6-9445-3BDAB21B05FD}"/>
              </c:ext>
            </c:extLst>
          </c:dPt>
          <c:dLbls>
            <c:dLbl>
              <c:idx val="0"/>
              <c:layout>
                <c:manualLayout>
                  <c:x val="-4.5036429269870677E-2"/>
                  <c:y val="-0.157134326142183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667379812817516"/>
                      <c:h val="0.3081321023114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BC52-47F6-9445-3BDAB21B05FD}"/>
                </c:ext>
              </c:extLst>
            </c:dLbl>
            <c:dLbl>
              <c:idx val="1"/>
              <c:layout>
                <c:manualLayout>
                  <c:x val="-9.7222222222222238E-2"/>
                  <c:y val="-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52-47F6-9445-3BDAB21B05FD}"/>
                </c:ext>
              </c:extLst>
            </c:dLbl>
            <c:dLbl>
              <c:idx val="2"/>
              <c:layout>
                <c:manualLayout>
                  <c:x val="-9.4444444444444442E-2"/>
                  <c:y val="-1.851851851851851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52-47F6-9445-3BDAB21B05FD}"/>
                </c:ext>
              </c:extLst>
            </c:dLbl>
            <c:dLbl>
              <c:idx val="3"/>
              <c:layout>
                <c:manualLayout>
                  <c:x val="-4.1666666666666664E-2"/>
                  <c:y val="9.25925925925925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52-47F6-9445-3BDAB21B05F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СТ7!$A$2</c:f>
              <c:strCache>
                <c:ptCount val="4"/>
                <c:pt idx="0">
                  <c:v>Микропредприятия</c:v>
                </c:pt>
                <c:pt idx="1">
                  <c:v>Малые</c:v>
                </c:pt>
                <c:pt idx="2">
                  <c:v>Крупные</c:v>
                </c:pt>
                <c:pt idx="3">
                  <c:v>Средние</c:v>
                </c:pt>
              </c:strCache>
            </c:strRef>
          </c:cat>
          <c:val>
            <c:numRef>
              <c:f>СТ7!$A$2</c:f>
              <c:numCache>
                <c:formatCode>General</c:formatCode>
                <c:ptCount val="4"/>
                <c:pt idx="0">
                  <c:v>128</c:v>
                </c:pt>
                <c:pt idx="1">
                  <c:v>36</c:v>
                </c:pt>
                <c:pt idx="2">
                  <c:v>34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52-47F6-9445-3BDAB21B0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Мордовия.xlsx]СТ8!Сводная таблица6</c:name>
    <c:fmtId val="5"/>
  </c:pivotSource>
  <c:chart>
    <c:title>
      <c:tx>
        <c:strRef>
          <c:f>СТ8!$A$2</c:f>
          <c:strCache>
            <c:ptCount val="1"/>
            <c:pt idx="0">
              <c:v>ОРГАНИЗАЦИОННО-ПРАВОВАЯ ФОРМА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361056783411035E-2"/>
          <c:y val="0.41593162348644036"/>
          <c:w val="0.86324634428834635"/>
          <c:h val="0.4643459683818593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СТ8!$A$2</c:f>
              <c:strCache>
                <c:ptCount val="1"/>
                <c:pt idx="0">
                  <c:v>ООО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42-4A4F-A308-9669131AA4E2}"/>
            </c:ext>
          </c:extLst>
        </c:ser>
        <c:ser>
          <c:idx val="1"/>
          <c:order val="1"/>
          <c:tx>
            <c:strRef>
              <c:f>СТ8!$A$2</c:f>
              <c:strCache>
                <c:ptCount val="1"/>
                <c:pt idx="0">
                  <c:v>ИП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E-4265-B089-01430E9E40E0}"/>
            </c:ext>
          </c:extLst>
        </c:ser>
        <c:ser>
          <c:idx val="2"/>
          <c:order val="2"/>
          <c:tx>
            <c:strRef>
              <c:f>СТ8!$A$2</c:f>
              <c:strCache>
                <c:ptCount val="1"/>
                <c:pt idx="0">
                  <c:v>АО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E-4265-B089-01430E9E40E0}"/>
            </c:ext>
          </c:extLst>
        </c:ser>
        <c:ser>
          <c:idx val="3"/>
          <c:order val="3"/>
          <c:tx>
            <c:strRef>
              <c:f>СТ8!$A$2</c:f>
              <c:strCache>
                <c:ptCount val="1"/>
                <c:pt idx="0">
                  <c:v>Другие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EC6-4602-BDE6-D67B1F4FE24C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6-4602-BDE6-D67B1F4FE2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E-4265-B089-01430E9E40E0}"/>
            </c:ext>
          </c:extLst>
        </c:ser>
        <c:ser>
          <c:idx val="4"/>
          <c:order val="4"/>
          <c:tx>
            <c:strRef>
              <c:f>СТ8!$A$2</c:f>
              <c:strCache>
                <c:ptCount val="1"/>
                <c:pt idx="0">
                  <c:v>ОАО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AE-4265-B089-01430E9E4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957488"/>
        <c:axId val="1427134720"/>
      </c:barChart>
      <c:catAx>
        <c:axId val="133895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7134720"/>
        <c:crosses val="autoZero"/>
        <c:auto val="1"/>
        <c:lblAlgn val="ctr"/>
        <c:lblOffset val="100"/>
        <c:noMultiLvlLbl val="0"/>
      </c:catAx>
      <c:valAx>
        <c:axId val="142713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95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617840985872164E-2"/>
          <c:y val="0.33148562006501037"/>
          <c:w val="0.51244359894384972"/>
          <c:h val="0.174419683477032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Мордовия.xlsx]СТ9!Сводная таблица6</c:name>
    <c:fmtId val="6"/>
  </c:pivotSource>
  <c:chart>
    <c:title>
      <c:tx>
        <c:strRef>
          <c:f>СТ9!$A$2</c:f>
          <c:strCache>
            <c:ptCount val="1"/>
            <c:pt idx="0">
              <c:v>ФИНАНСОВЫЙ РЕЗУЛЬТАТ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9361075733471389E-2"/>
          <c:y val="0.49513993919076948"/>
          <c:w val="0.88073639628108291"/>
          <c:h val="0.464345968381859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СТ9!$A$2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СТ9!$A$2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СТ9!$A$2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BE-4938-940C-9F25FE8B8FEB}"/>
            </c:ext>
          </c:extLst>
        </c:ser>
        <c:ser>
          <c:idx val="1"/>
          <c:order val="1"/>
          <c:tx>
            <c:strRef>
              <c:f>СТ9!$A$2</c:f>
              <c:strCache>
                <c:ptCount val="1"/>
                <c:pt idx="0">
                  <c:v>Убыток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СТ9!$A$2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СТ9!$A$2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23-49C2-AB97-02D21E4B265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8957488"/>
        <c:axId val="1427134720"/>
      </c:barChart>
      <c:catAx>
        <c:axId val="133895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7134720"/>
        <c:crosses val="autoZero"/>
        <c:auto val="1"/>
        <c:lblAlgn val="ctr"/>
        <c:lblOffset val="100"/>
        <c:noMultiLvlLbl val="0"/>
      </c:catAx>
      <c:valAx>
        <c:axId val="142713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95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61774074163213E-2"/>
          <c:y val="0.37108910891089103"/>
          <c:w val="0.32880657809622837"/>
          <c:h val="0.22277383643876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Мордовия.xlsx]СТ10!Сводная таблица6</c:name>
    <c:fmtId val="7"/>
  </c:pivotSource>
  <c:chart>
    <c:title>
      <c:tx>
        <c:strRef>
          <c:f>СТ10!$A$2</c:f>
          <c:strCache>
            <c:ptCount val="1"/>
            <c:pt idx="0">
              <c:v>СТРУКТУРА ЭКСПОРТЕРОВ ПО РАЗМЕРУ ВЫРУЧКИ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2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3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8.9186144827063038E-2"/>
              <c:y val="-9.8565169610477358E-17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4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5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31056229823805515"/>
          <c:y val="0.29083904834476337"/>
          <c:w val="0.38064989223662427"/>
          <c:h val="0.65002116670900012"/>
        </c:manualLayout>
      </c:layout>
      <c:pieChart>
        <c:varyColors val="1"/>
        <c:ser>
          <c:idx val="0"/>
          <c:order val="0"/>
          <c:tx>
            <c:strRef>
              <c:f>СТ10!$A$2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EB2-47AA-8525-790D44DCB5A0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EB2-47AA-8525-790D44DCB5A0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EB2-47AA-8525-790D44DCB5A0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EB2-47AA-8525-790D44DCB5A0}"/>
              </c:ext>
            </c:extLst>
          </c:dPt>
          <c:dLbls>
            <c:dLbl>
              <c:idx val="0"/>
              <c:layout>
                <c:manualLayout>
                  <c:x val="8.9186144827063038E-2"/>
                  <c:y val="-9.8565169610477358E-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EB2-47AA-8525-790D44DCB5A0}"/>
                </c:ext>
              </c:extLst>
            </c:dLbl>
            <c:dLbl>
              <c:idx val="1"/>
              <c:layout>
                <c:manualLayout>
                  <c:x val="-6.5403172873179649E-2"/>
                  <c:y val="-5.376344086021603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EB2-47AA-8525-790D44DCB5A0}"/>
                </c:ext>
              </c:extLst>
            </c:dLbl>
            <c:dLbl>
              <c:idx val="2"/>
              <c:layout>
                <c:manualLayout>
                  <c:x val="-8.6213273332827717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EB2-47AA-8525-790D44DCB5A0}"/>
                </c:ext>
              </c:extLst>
            </c:dLbl>
            <c:dLbl>
              <c:idx val="3"/>
              <c:layout>
                <c:manualLayout>
                  <c:x val="-8.3240401838592271E-2"/>
                  <c:y val="5.913978494623656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EB2-47AA-8525-790D44DCB5A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СТ10!$A$2</c:f>
              <c:strCache>
                <c:ptCount val="4"/>
                <c:pt idx="0">
                  <c:v>Менее 120 млн. руб.</c:v>
                </c:pt>
                <c:pt idx="1">
                  <c:v>От 120 до 800 млн. руб.</c:v>
                </c:pt>
                <c:pt idx="2">
                  <c:v>От 800 млн. до 2 млрд. руб.</c:v>
                </c:pt>
                <c:pt idx="3">
                  <c:v>Свыше 2 млрд. руб.</c:v>
                </c:pt>
              </c:strCache>
            </c:strRef>
          </c:cat>
          <c:val>
            <c:numRef>
              <c:f>СТ10!$A$2</c:f>
              <c:numCache>
                <c:formatCode>General</c:formatCode>
                <c:ptCount val="4"/>
                <c:pt idx="0">
                  <c:v>137</c:v>
                </c:pt>
                <c:pt idx="1">
                  <c:v>38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B2-47AA-8525-790D44DCB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704271217634419E-2"/>
          <c:y val="0.15940860215053765"/>
          <c:w val="0.97203655674818867"/>
          <c:h val="0.108872237744475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Мордовия.xlsx]СТ11!Сводная таблица6</c:name>
    <c:fmtId val="8"/>
  </c:pivotSource>
  <c:chart>
    <c:title>
      <c:tx>
        <c:strRef>
          <c:f>СТ11!$A$2</c:f>
          <c:strCache>
            <c:ptCount val="1"/>
            <c:pt idx="0">
              <c:v>НАИБОЛЕЕ РАСПРОСТРАНЕННЫЕ МЕСТА РЕГИСТРАЦИИ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2"/>
        <c:spPr>
          <a:solidFill>
            <a:schemeClr val="accent6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3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8.9186144827063038E-2"/>
              <c:y val="-9.8565169610477358E-17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4"/>
        <c:spPr>
          <a:solidFill>
            <a:schemeClr val="accent4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5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7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8.9186144827063038E-2"/>
              <c:y val="-9.8565169610477358E-17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9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0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0064159157580433"/>
          <c:y val="0.25858098382863437"/>
          <c:w val="0.64088386977943546"/>
          <c:h val="0.650021166709000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СТ11!$A$2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СТ11!$A$2</c:f>
              <c:strCache>
                <c:ptCount val="6"/>
                <c:pt idx="0">
                  <c:v>Республика Мордовия, г. Саранск </c:v>
                </c:pt>
                <c:pt idx="1">
                  <c:v>Республика Мордовия, г. Рузаевка </c:v>
                </c:pt>
                <c:pt idx="2">
                  <c:v>Республика Мордовия, г. Саранск</c:v>
                </c:pt>
                <c:pt idx="3">
                  <c:v>Республика Мордовия, с. Белозерье </c:v>
                </c:pt>
                <c:pt idx="4">
                  <c:v>Республика Мордовия, рп. Ялга </c:v>
                </c:pt>
                <c:pt idx="5">
                  <c:v>Республика Мордовия, г. Инсар </c:v>
                </c:pt>
              </c:strCache>
            </c:strRef>
          </c:cat>
          <c:val>
            <c:numRef>
              <c:f>СТ11!$A$2</c:f>
              <c:numCache>
                <c:formatCode>General</c:formatCode>
                <c:ptCount val="6"/>
                <c:pt idx="0">
                  <c:v>148</c:v>
                </c:pt>
                <c:pt idx="1">
                  <c:v>9</c:v>
                </c:pt>
                <c:pt idx="2">
                  <c:v>7</c:v>
                </c:pt>
                <c:pt idx="3">
                  <c:v>6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A4-4587-8C5A-FF07F0E60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98513600"/>
        <c:axId val="1414913184"/>
      </c:barChart>
      <c:valAx>
        <c:axId val="141491318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98513600"/>
        <c:crosses val="autoZero"/>
        <c:crossBetween val="between"/>
      </c:valAx>
      <c:catAx>
        <c:axId val="198513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91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Мордовия.xlsx]СТ13!Сводная таблица6</c:name>
    <c:fmtId val="1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ТОП 10 ТНВЭД</a:t>
            </a:r>
          </a:p>
        </c:rich>
      </c:tx>
      <c:layout>
        <c:manualLayout>
          <c:xMode val="edge"/>
          <c:yMode val="edge"/>
          <c:x val="0.394569777018341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-8.6213273332827717E-2"/>
              <c:y val="0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layout>
            <c:manualLayout>
              <c:x val="8.9186144827063038E-2"/>
              <c:y val="-9.8565169610477358E-17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layout>
            <c:manualLayout>
              <c:x val="-6.5403172873179649E-2"/>
              <c:y val="-5.3763440860216038E-3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layout>
            <c:manualLayout>
              <c:x val="-8.3240401838592271E-2"/>
              <c:y val="5.9139784946236562E-2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layout>
            <c:manualLayout>
              <c:x val="8.9186144827063038E-2"/>
              <c:y val="-9.8565169610477358E-17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layout>
            <c:manualLayout>
              <c:x val="-6.5403172873179649E-2"/>
              <c:y val="-5.3763440860216038E-3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layout>
            <c:manualLayout>
              <c:x val="-8.6213273332827717E-2"/>
              <c:y val="0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layout>
            <c:manualLayout>
              <c:x val="-8.3240401838592271E-2"/>
              <c:y val="5.9139784946236562E-2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8470809184042609"/>
          <c:y val="6.8549807442294011E-2"/>
          <c:w val="0.5568174506045982"/>
          <c:h val="0.840052248141879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СТ13!$B$4</c:f>
              <c:strCache>
                <c:ptCount val="1"/>
                <c:pt idx="0">
                  <c:v>Итог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СТ13!$A$5:$A$17</c:f>
              <c:strCache>
                <c:ptCount val="12"/>
                <c:pt idx="0">
                  <c:v>85-ЭЛЕКТРИЧЕСКИЕ МАШИНЫ И ОБОРУДОВАНИЕ, ИХ ЧАСТИ; ЗВУКОЗАПИСЫВАЮЩАЯ И ЗВУКОВОСПРОИЗВОДЯЩАЯ АППАРАТУРА,</c:v>
                </c:pt>
                <c:pt idx="1">
                  <c:v>84-РЕАКТОРЫ ЯДЕРНЫЕ, КОТЛЫ, ОБОРУДОВАНИЕ И МЕХАНИЧЕСКИЕ УСТРОЙСТВА; ИХ ЧАСТИ</c:v>
                </c:pt>
                <c:pt idx="2">
                  <c:v>90-ИНСТРУМЕНТЫ И АППАРАТЫ ОПТИЧЕСКИЕ, ФОТОГРАФИЧЕСКИЕ, КИНЕМАТОГРАФИЧЕСКИЕ, ИЗМЕРИТЕЛЬНЫЕ, КОНТРОЛЬНЫЕ,</c:v>
                </c:pt>
                <c:pt idx="3">
                  <c:v>39-ПЛАСТМАССЫ И ИЗДЕЛИЯ ИЗ НИХ</c:v>
                </c:pt>
                <c:pt idx="4">
                  <c:v>94-МЕБЕЛЬ; ПОСТЕЛЬНЫЕ ПРИНАДЛЕЖНОСТИ, МАТРАЦЫ, ОСНОВЫ МАТРАЦНЫЕ, ДИВАННЫЕ ПОДУШКИ И АНАЛОГИЧНЫЕ НАБИВНЫ</c:v>
                </c:pt>
                <c:pt idx="5">
                  <c:v>40-КАУЧУК, РЕЗИНА И ИЗДЕЛИЯ ИЗ НИХ</c:v>
                </c:pt>
                <c:pt idx="6">
                  <c:v>76-АЛЮМИНИЙ И ИЗДЕЛИЯ ИЗ НЕГО</c:v>
                </c:pt>
                <c:pt idx="7">
                  <c:v>73-ИЗДЕЛИЯ ИЗ ЧЕРНЫХ МЕТАЛЛОВ</c:v>
                </c:pt>
                <c:pt idx="8">
                  <c:v>87-СРЕДСТВА НАЗЕМНОГО ТРАНСПОРТА, КРОМЕ ЖЕЛЕЗНОДОРОЖНОГО ИЛИ ТРАМВАЙНОГО ПОДВИЖНОГО СОСТАВА, И ИХ ЧАСТИ</c:v>
                </c:pt>
                <c:pt idx="9">
                  <c:v>70-СТЕКЛО И ИЗДЕЛИЯ ИЗ НЕГО</c:v>
                </c:pt>
                <c:pt idx="10">
                  <c:v>74-МЕДЬ И ИЗДЕЛИЯ ИЗ НЕЕ</c:v>
                </c:pt>
                <c:pt idx="11">
                  <c:v>82-ИНСТРУМЕНТЫ, ПРИСПОСОБЛЕНИЯ, НОЖЕВЫЕ ИЗДЕЛИЯ, ЛОЖКИ И ВИЛКИ ИЗ НЕДРАГОЦЕННЫХ МЕТАЛЛОВ; ИХ ЧАСТИ ИЗ Н</c:v>
                </c:pt>
              </c:strCache>
            </c:strRef>
          </c:cat>
          <c:val>
            <c:numRef>
              <c:f>СТ13!$B$5:$B$17</c:f>
              <c:numCache>
                <c:formatCode>General</c:formatCode>
                <c:ptCount val="12"/>
                <c:pt idx="0">
                  <c:v>58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8-4BA4-8181-747E141C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8513600"/>
        <c:axId val="1414913184"/>
      </c:barChart>
      <c:valAx>
        <c:axId val="1414913184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8513600"/>
        <c:crosses val="autoZero"/>
        <c:crossBetween val="between"/>
      </c:valAx>
      <c:catAx>
        <c:axId val="198513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91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 1!Сводная таблица1</c:name>
    <c:fmtId val="13"/>
  </c:pivotSource>
  <c:chart>
    <c:title>
      <c:tx>
        <c:strRef>
          <c:f>'СТ 1'!$B$2</c:f>
          <c:strCache>
            <c:ptCount val="1"/>
            <c:pt idx="0">
              <c:v>ОБЩИЙ ОБЪЕМ ЭКСПОРТА В РЕСПУБЛИКЕ МОРДОВИЯ В 2021 ГОДУ</c:v>
            </c:pt>
          </c:strCache>
        </c:strRef>
      </c:tx>
      <c:layout>
        <c:manualLayout>
          <c:xMode val="edge"/>
          <c:yMode val="edge"/>
          <c:x val="0.10951255113998479"/>
          <c:y val="4.7058808998360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accent1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</c:pivotFmt>
      <c:pivotFmt>
        <c:idx val="6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24761005726556909"/>
          <c:y val="0.24568619864560798"/>
          <c:w val="0.69751043903602961"/>
          <c:h val="0.64058834627502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 1'!$B$2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46D-4E1D-93CB-8E771F9AF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6D-4E1D-93CB-8E771F9AF30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6D-4E1D-93CB-8E771F9AF30A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6D-4E1D-93CB-8E771F9AF30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6D-4E1D-93CB-8E771F9AF30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46D-4E1D-93CB-8E771F9AF30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46D-4E1D-93CB-8E771F9AF30A}"/>
              </c:ext>
            </c:extLst>
          </c:dPt>
          <c:dLbls>
            <c:numFmt formatCode="#.00\ &quot; млн. $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1'!$B$2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'СТ 1'!$B$2</c:f>
              <c:numCache>
                <c:formatCode>#\ " млн. $"</c:formatCode>
                <c:ptCount val="1"/>
                <c:pt idx="0">
                  <c:v>375725.71000000014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6D-4E1D-93CB-8E771F9AF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954127"/>
        <c:axId val="389450943"/>
      </c:barChart>
      <c:catAx>
        <c:axId val="384954127"/>
        <c:scaling>
          <c:orientation val="maxMin"/>
        </c:scaling>
        <c:delete val="1"/>
        <c:axPos val="b"/>
        <c:numFmt formatCode="General" sourceLinked="1"/>
        <c:majorTickMark val="none"/>
        <c:minorTickMark val="none"/>
        <c:tickLblPos val="nextTo"/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40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2!Сводная таблица1</c:name>
    <c:fmtId val="14"/>
  </c:pivotSource>
  <c:chart>
    <c:title>
      <c:tx>
        <c:strRef>
          <c:f>'СТ 2'!$B$2</c:f>
          <c:strCache>
            <c:ptCount val="1"/>
            <c:pt idx="0">
              <c:v>ОБЩИЙ ОБЪЕМ ЭКСПОРТА В РЕСПУБЛИКЕ МОРДОВИЯ В 2021 ГОДУ ПО МЕСЯЦАМ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1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2.5202380952381413E-3"/>
              <c:y val="0.2002191358024690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675068357969617"/>
          <c:y val="0.24823521746635249"/>
          <c:w val="0.75147385950124379"/>
          <c:h val="0.56506575109904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 2'!$B$2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42C-4F4F-AAAD-99959B7669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42C-4F4F-AAAD-99959B7669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42C-4F4F-AAAD-99959B7669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42C-4F4F-AAAD-99959B7669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42C-4F4F-AAAD-99959B766913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42C-4F4F-AAAD-99959B76691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42C-4F4F-AAAD-99959B76691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E2D-47F3-A05F-38B1C8411063}"/>
              </c:ext>
            </c:extLst>
          </c:dPt>
          <c:dLbls>
            <c:dLbl>
              <c:idx val="11"/>
              <c:layout>
                <c:manualLayout>
                  <c:x val="2.5202380952381413E-3"/>
                  <c:y val="0.20021913580246906"/>
                </c:manualLayout>
              </c:layout>
              <c:numFmt formatCode="#.00\ &quot; млн. $&quot;" sourceLinked="0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2D-47F3-A05F-38B1C8411063}"/>
                </c:ext>
              </c:extLst>
            </c:dLbl>
            <c:numFmt formatCode="#.00\ &quot; млн. $&quot;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2'!$B$2</c:f>
              <c:strCache>
                <c:ptCount val="12"/>
                <c:pt idx="0">
                  <c:v>12 2021</c:v>
                </c:pt>
                <c:pt idx="1">
                  <c:v>11 2021</c:v>
                </c:pt>
                <c:pt idx="2">
                  <c:v>10 2021</c:v>
                </c:pt>
                <c:pt idx="3">
                  <c:v>09 2021</c:v>
                </c:pt>
                <c:pt idx="4">
                  <c:v>08 2021</c:v>
                </c:pt>
                <c:pt idx="5">
                  <c:v>07 2021</c:v>
                </c:pt>
                <c:pt idx="6">
                  <c:v>06 2021</c:v>
                </c:pt>
                <c:pt idx="7">
                  <c:v>05 2021</c:v>
                </c:pt>
                <c:pt idx="8">
                  <c:v>04 2021</c:v>
                </c:pt>
                <c:pt idx="9">
                  <c:v>03 2021</c:v>
                </c:pt>
                <c:pt idx="10">
                  <c:v>02 2021</c:v>
                </c:pt>
                <c:pt idx="11">
                  <c:v>01 2021</c:v>
                </c:pt>
              </c:strCache>
            </c:strRef>
          </c:cat>
          <c:val>
            <c:numRef>
              <c:f>'СТ 2'!$B$2</c:f>
              <c:numCache>
                <c:formatCode>#\ " млн. $"</c:formatCode>
                <c:ptCount val="12"/>
                <c:pt idx="0">
                  <c:v>48908.4</c:v>
                </c:pt>
                <c:pt idx="1">
                  <c:v>34538.579999999994</c:v>
                </c:pt>
                <c:pt idx="2">
                  <c:v>33471.969999999972</c:v>
                </c:pt>
                <c:pt idx="3">
                  <c:v>44612.590000000018</c:v>
                </c:pt>
                <c:pt idx="4">
                  <c:v>31827.200000000004</c:v>
                </c:pt>
                <c:pt idx="5">
                  <c:v>32971.909999999996</c:v>
                </c:pt>
                <c:pt idx="6">
                  <c:v>32276.43</c:v>
                </c:pt>
                <c:pt idx="7">
                  <c:v>22505.96</c:v>
                </c:pt>
                <c:pt idx="8">
                  <c:v>24860.279999999988</c:v>
                </c:pt>
                <c:pt idx="9">
                  <c:v>26164.75999999998</c:v>
                </c:pt>
                <c:pt idx="10">
                  <c:v>27258.540000000008</c:v>
                </c:pt>
                <c:pt idx="11">
                  <c:v>16329.09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2C-4F4F-AAAD-99959B76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384954127"/>
        <c:axId val="389450943"/>
      </c:barChart>
      <c:catAx>
        <c:axId val="38495412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5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solidFill>
              <a:sysClr val="windowText" lastClr="000000">
                <a:lumMod val="25000"/>
                <a:lumOff val="7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3!Сводная таблица1</c:name>
    <c:fmtId val="10"/>
  </c:pivotSource>
  <c:chart>
    <c:title>
      <c:tx>
        <c:strRef>
          <c:f>'СТ 3'!$B$2</c:f>
          <c:strCache>
            <c:ptCount val="1"/>
            <c:pt idx="0">
              <c:v>ТОП-10 ТНВЭД ПО ЭКСПОРТУ ИЗ РЕСПУБЛИКИ МОРДОВИЯ</c:v>
            </c:pt>
          </c:strCache>
        </c:strRef>
      </c:tx>
      <c:layout>
        <c:manualLayout>
          <c:xMode val="edge"/>
          <c:yMode val="edge"/>
          <c:x val="0.13489424603174602"/>
          <c:y val="2.27941358024691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6300829703895434E-2"/>
              <c:y val="-3.8983273017060261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5.7129322630224882E-2"/>
              <c:y val="6.139581543111185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5.1914190983040821E-2"/>
              <c:y val="3.06979077369981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7971749846728158E-2"/>
              <c:y val="-7.79696158248942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4904748863290992"/>
              <c:y val="6.13958154489803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9334587865944819E-2"/>
              <c:y val="6.1395815452554106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8.7645924944171338E-2"/>
              <c:y val="3.069790772270334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250990813468944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9027130233119696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4.8830835581349256E-2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9027130233119696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4904748863290992"/>
              <c:y val="6.13958154489803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250990813468944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8.7645924944171338E-2"/>
              <c:y val="3.069790772270334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9334587865944819E-2"/>
              <c:y val="6.1395815452554106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7971749846728158E-2"/>
              <c:y val="-7.79696158248942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6300829703895434E-2"/>
              <c:y val="-3.8983273017060261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5.7129322630224882E-2"/>
              <c:y val="6.139581543111185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5.1914190983040821E-2"/>
              <c:y val="3.06979077369981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4.8830835581349256E-2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2779092261904762"/>
              <c:y val="1.8604938271604939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0">
              <a:noAutofit/>
            </a:bodyPr>
            <a:lstStyle/>
            <a:p>
              <a:pPr algn="l"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  <c15:layout>
                <c:manualLayout>
                  <c:w val="0.2220989417989418"/>
                  <c:h val="6.8364619883040934E-2"/>
                </c:manualLayout>
              </c15:layout>
            </c:ext>
          </c:extLst>
        </c:dLbl>
      </c:pivotFmt>
      <c:pivotFmt>
        <c:idx val="4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23883710317460308"/>
              <c:y val="4.1307098765432102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0">
              <a:noAutofit/>
            </a:bodyPr>
            <a:lstStyle/>
            <a:p>
              <a:pPr algn="l"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2186349206349207"/>
                  <c:h val="5.7224269005847955E-2"/>
                </c:manualLayout>
              </c15:layout>
            </c:ext>
          </c:extLst>
        </c:dLbl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6037698412698412"/>
              <c:y val="2.4691358024691358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178841269841269"/>
              <c:y val="1.8518518518518519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9.5373015873015873E-2"/>
              <c:y val="1.8518518518518519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4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9.0650198412698418E-2"/>
              <c:y val="-4.082407407407479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8.9819246031746028E-2"/>
              <c:y val="-1.8395061728395062E-4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8127976190476095E-2"/>
              <c:y val="1.8518518518518519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6272817460317457E-2"/>
              <c:y val="1.5432098766869324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  <c:pivotFmt>
        <c:idx val="5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6549206349206353E-2"/>
              <c:y val="2.1604938273042166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none" lIns="0" tIns="19050" rIns="38100" bIns="19050" anchor="ctr" anchorCtr="1">
              <a:spAutoFit/>
            </a:bodyPr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46015582010582018"/>
          <c:y val="0.17438345554682033"/>
          <c:w val="0.4259809523809524"/>
          <c:h val="0.740505774278215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'СТ 3'!$B$2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68B-4C5C-82B8-FF46EE6EE0D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68B-4C5C-82B8-FF46EE6EE0D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68B-4C5C-82B8-FF46EE6EE0D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68B-4C5C-82B8-FF46EE6EE0D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68B-4C5C-82B8-FF46EE6EE0D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68B-4C5C-82B8-FF46EE6EE0D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68B-4C5C-82B8-FF46EE6EE0D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A68B-4C5C-82B8-FF46EE6EE0D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A68B-4C5C-82B8-FF46EE6EE0D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A68B-4C5C-82B8-FF46EE6EE0D0}"/>
              </c:ext>
            </c:extLst>
          </c:dPt>
          <c:dLbls>
            <c:dLbl>
              <c:idx val="0"/>
              <c:layout>
                <c:manualLayout>
                  <c:x val="0.2779092261904762"/>
                  <c:y val="1.8604938271604939E-3"/>
                </c:manualLayout>
              </c:layout>
              <c:numFmt formatCode="#.00\ &quot; млн. $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lIns="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220989417989418"/>
                      <c:h val="6.83646198830409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68B-4C5C-82B8-FF46EE6EE0D0}"/>
                </c:ext>
              </c:extLst>
            </c:dLbl>
            <c:dLbl>
              <c:idx val="1"/>
              <c:layout>
                <c:manualLayout>
                  <c:x val="0.23883710317460308"/>
                  <c:y val="4.1307098765432102E-3"/>
                </c:manualLayout>
              </c:layout>
              <c:numFmt formatCode="#.00\ &quot; млн. $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none" lIns="0" tIns="19050" rIns="38100" bIns="19050" anchor="ctr" anchorCtr="0">
                  <a:noAutofit/>
                </a:bodyPr>
                <a:lstStyle/>
                <a:p>
                  <a:pPr algn="l"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186349206349207"/>
                      <c:h val="5.72242690058479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68B-4C5C-82B8-FF46EE6EE0D0}"/>
                </c:ext>
              </c:extLst>
            </c:dLbl>
            <c:dLbl>
              <c:idx val="2"/>
              <c:layout>
                <c:manualLayout>
                  <c:x val="0.16037698412698412"/>
                  <c:y val="2.469135802469135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8B-4C5C-82B8-FF46EE6EE0D0}"/>
                </c:ext>
              </c:extLst>
            </c:dLbl>
            <c:dLbl>
              <c:idx val="3"/>
              <c:layout>
                <c:manualLayout>
                  <c:x val="0.1178841269841269"/>
                  <c:y val="1.851851851851851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8B-4C5C-82B8-FF46EE6EE0D0}"/>
                </c:ext>
              </c:extLst>
            </c:dLbl>
            <c:dLbl>
              <c:idx val="4"/>
              <c:layout>
                <c:manualLayout>
                  <c:x val="9.5373015873015873E-2"/>
                  <c:y val="1.851851851851851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8B-4C5C-82B8-FF46EE6EE0D0}"/>
                </c:ext>
              </c:extLst>
            </c:dLbl>
            <c:dLbl>
              <c:idx val="5"/>
              <c:layout>
                <c:manualLayout>
                  <c:x val="9.0650198412698418E-2"/>
                  <c:y val="-4.082407407407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8B-4C5C-82B8-FF46EE6EE0D0}"/>
                </c:ext>
              </c:extLst>
            </c:dLbl>
            <c:dLbl>
              <c:idx val="6"/>
              <c:layout>
                <c:manualLayout>
                  <c:x val="8.9819246031746028E-2"/>
                  <c:y val="-1.8395061728395062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8B-4C5C-82B8-FF46EE6EE0D0}"/>
                </c:ext>
              </c:extLst>
            </c:dLbl>
            <c:dLbl>
              <c:idx val="7"/>
              <c:layout>
                <c:manualLayout>
                  <c:x val="7.8127976190476095E-2"/>
                  <c:y val="1.8518518518518519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8B-4C5C-82B8-FF46EE6EE0D0}"/>
                </c:ext>
              </c:extLst>
            </c:dLbl>
            <c:dLbl>
              <c:idx val="8"/>
              <c:layout>
                <c:manualLayout>
                  <c:x val="7.6272817460317457E-2"/>
                  <c:y val="1.5432098766869324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8B-4C5C-82B8-FF46EE6EE0D0}"/>
                </c:ext>
              </c:extLst>
            </c:dLbl>
            <c:dLbl>
              <c:idx val="9"/>
              <c:layout>
                <c:manualLayout>
                  <c:x val="7.6549206349206353E-2"/>
                  <c:y val="2.1604938273042166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8B-4C5C-82B8-FF46EE6EE0D0}"/>
                </c:ext>
              </c:extLst>
            </c:dLbl>
            <c:numFmt formatCode="#.00\ &quot; млн. $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3'!$B$2</c:f>
              <c:strCache>
                <c:ptCount val="10"/>
                <c:pt idx="0">
                  <c:v>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</c:v>
                </c:pt>
                <c:pt idx="1">
                  <c:v>44 - ДРЕВЕСИНА И ИЗДЕЛИЯ ИЗ НЕЕ; ДРЕВЕСНЫЙ УГОЛЬ</c:v>
                </c:pt>
                <c:pt idx="2">
                  <c:v>76 - АЛЮМИНИЙ И ИЗДЕЛИЯ ИЗ НЕГО</c:v>
                </c:pt>
                <c:pt idx="3">
                  <c:v>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c:v>
                </c:pt>
                <c:pt idx="4">
                  <c:v>72 - ЧЕРНЫЕ МЕТАЛЛЫ</c:v>
                </c:pt>
                <c:pt idx="5">
                  <c:v>38 - ПРОЧИЕ ХИМИЧЕСКИЕ ПРОДУКТЫ</c:v>
                </c:pt>
                <c:pt idx="6">
                  <c:v>02 - МЯСО И ПИЩЕВЫЕ МЯСНЫЕ СУБПРОДУКТЫ</c:v>
                </c:pt>
                <c:pt idx="7">
                  <c:v>10 - ЗЛАКИ</c:v>
                </c:pt>
                <c:pt idx="8">
                  <c:v>16 - ГОТОВЫЕ ПРОДУКТЫ ИЗ МЯСА, РЫБЫ ИЛИ РАКООБРАЗНЫХ, МОЛЛЮСКОВ ИЛИ ПРОЧИХ ВОДНЫХ БЕСПОЗВОНОЧНЫХ</c:v>
                </c:pt>
                <c:pt idx="9">
                  <c:v>74 - МЕДЬ И ИЗДЕЛИЯ ИЗ НЕЕ</c:v>
                </c:pt>
              </c:strCache>
            </c:strRef>
          </c:cat>
          <c:val>
            <c:numRef>
              <c:f>'СТ 3'!$B$2</c:f>
              <c:numCache>
                <c:formatCode>#\ " млн. $"</c:formatCode>
                <c:ptCount val="10"/>
                <c:pt idx="0">
                  <c:v>105115.05000000002</c:v>
                </c:pt>
                <c:pt idx="1">
                  <c:v>76450.45</c:v>
                </c:pt>
                <c:pt idx="2">
                  <c:v>57917.810000000005</c:v>
                </c:pt>
                <c:pt idx="3">
                  <c:v>30593.37000000001</c:v>
                </c:pt>
                <c:pt idx="4">
                  <c:v>15759.8</c:v>
                </c:pt>
                <c:pt idx="5">
                  <c:v>13165.460000000005</c:v>
                </c:pt>
                <c:pt idx="6">
                  <c:v>12816.039999999995</c:v>
                </c:pt>
                <c:pt idx="7">
                  <c:v>7885.82</c:v>
                </c:pt>
                <c:pt idx="8">
                  <c:v>6820.43</c:v>
                </c:pt>
                <c:pt idx="9">
                  <c:v>5552.9100000000008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68B-4C5C-82B8-FF46EE6EE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 val="autoZero"/>
        <c:auto val="1"/>
        <c:lblAlgn val="ctr"/>
        <c:lblOffset val="100"/>
        <c:noMultiLvlLbl val="0"/>
      </c:catAx>
      <c:valAx>
        <c:axId val="389450943"/>
        <c:scaling>
          <c:orientation val="minMax"/>
          <c:max val="1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 4!Сводная таблица1</c:name>
    <c:fmtId val="12"/>
  </c:pivotSource>
  <c:chart>
    <c:title>
      <c:tx>
        <c:strRef>
          <c:f>'СТ 4'!$B$2</c:f>
          <c:strCache>
            <c:ptCount val="1"/>
            <c:pt idx="0">
              <c:v>ТОП-10 СТРАН ПО ЭКСПОРТУ ИЗ РЕСПУБЛИКИ МОРДОВИЯ</c:v>
            </c:pt>
          </c:strCache>
        </c:strRef>
      </c:tx>
      <c:layout>
        <c:manualLayout>
          <c:xMode val="edge"/>
          <c:yMode val="edge"/>
          <c:x val="0.11427519841269841"/>
          <c:y val="5.4876560147086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5141736111111113"/>
              <c:y val="-1.6320987654320988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no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137280701754386"/>
                  <c:h val="7.3246405228758166E-2"/>
                </c:manualLayout>
              </c15:layout>
            </c:ext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772658730158721"/>
              <c:y val="-2.2746913580243321E-4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408710317460317"/>
              <c:y val="2.4691358025409973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597619047619048"/>
              <c:y val="2.1604938271604937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1477619047619038"/>
              <c:y val="2.1604938271604937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9.0228174603174602E-2"/>
              <c:y val="2.4691358025409973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9.0411706349206256E-2"/>
              <c:y val="1.5432098765432098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8.8334126984126987E-2"/>
              <c:y val="4.3858024691358023E-4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9.3109126984126989E-2"/>
              <c:y val="3.9231481481481478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8.2119246031746029E-2"/>
              <c:y val="1.8518518519955745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overflow" horzOverflow="overflow" vert="horz" wrap="none" lIns="0" tIns="0" rIns="0" bIns="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rec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42465767195767196"/>
          <c:y val="0.18307309941520467"/>
          <c:w val="0.45475952380952384"/>
          <c:h val="0.730781286549707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'СТ 4'!$B$2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94-47D3-92AE-D746DE57B49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94-47D3-92AE-D746DE57B49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94-47D3-92AE-D746DE57B4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94-47D3-92AE-D746DE57B49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94-47D3-92AE-D746DE57B49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94-47D3-92AE-D746DE57B49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94-47D3-92AE-D746DE57B49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594-47D3-92AE-D746DE57B49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594-47D3-92AE-D746DE57B49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594-47D3-92AE-D746DE57B49F}"/>
              </c:ext>
            </c:extLst>
          </c:dPt>
          <c:dLbls>
            <c:dLbl>
              <c:idx val="0"/>
              <c:layout>
                <c:manualLayout>
                  <c:x val="0.25141736111111113"/>
                  <c:y val="-1.6320987654320988E-3"/>
                </c:manualLayout>
              </c:layout>
              <c:numFmt formatCode="#.00\ &quot; млн. $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none" lIns="0" tIns="0" rIns="0" bIns="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137280701754386"/>
                      <c:h val="7.3246405228758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594-47D3-92AE-D746DE57B49F}"/>
                </c:ext>
              </c:extLst>
            </c:dLbl>
            <c:dLbl>
              <c:idx val="1"/>
              <c:layout>
                <c:manualLayout>
                  <c:x val="0.11772658730158721"/>
                  <c:y val="-2.274691358024332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94-47D3-92AE-D746DE57B49F}"/>
                </c:ext>
              </c:extLst>
            </c:dLbl>
            <c:dLbl>
              <c:idx val="2"/>
              <c:layout>
                <c:manualLayout>
                  <c:x val="0.11408710317460317"/>
                  <c:y val="2.469135802540997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94-47D3-92AE-D746DE57B49F}"/>
                </c:ext>
              </c:extLst>
            </c:dLbl>
            <c:dLbl>
              <c:idx val="3"/>
              <c:layout>
                <c:manualLayout>
                  <c:x val="0.11597619047619048"/>
                  <c:y val="2.1604938271604937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94-47D3-92AE-D746DE57B49F}"/>
                </c:ext>
              </c:extLst>
            </c:dLbl>
            <c:dLbl>
              <c:idx val="4"/>
              <c:layout>
                <c:manualLayout>
                  <c:x val="0.11477619047619038"/>
                  <c:y val="2.1604938271604937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94-47D3-92AE-D746DE57B49F}"/>
                </c:ext>
              </c:extLst>
            </c:dLbl>
            <c:dLbl>
              <c:idx val="5"/>
              <c:layout>
                <c:manualLayout>
                  <c:x val="9.0228174603174602E-2"/>
                  <c:y val="2.469135802540997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94-47D3-92AE-D746DE57B49F}"/>
                </c:ext>
              </c:extLst>
            </c:dLbl>
            <c:dLbl>
              <c:idx val="6"/>
              <c:layout>
                <c:manualLayout>
                  <c:x val="9.0411706349206256E-2"/>
                  <c:y val="1.543209876543209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94-47D3-92AE-D746DE57B49F}"/>
                </c:ext>
              </c:extLst>
            </c:dLbl>
            <c:dLbl>
              <c:idx val="7"/>
              <c:layout>
                <c:manualLayout>
                  <c:x val="8.8334126984126987E-2"/>
                  <c:y val="4.385802469135802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594-47D3-92AE-D746DE57B49F}"/>
                </c:ext>
              </c:extLst>
            </c:dLbl>
            <c:dLbl>
              <c:idx val="8"/>
              <c:layout>
                <c:manualLayout>
                  <c:x val="9.3109126984126989E-2"/>
                  <c:y val="3.92314814814814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594-47D3-92AE-D746DE57B49F}"/>
                </c:ext>
              </c:extLst>
            </c:dLbl>
            <c:dLbl>
              <c:idx val="9"/>
              <c:layout>
                <c:manualLayout>
                  <c:x val="8.2119246031746029E-2"/>
                  <c:y val="1.8518518519955745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594-47D3-92AE-D746DE57B49F}"/>
                </c:ext>
              </c:extLst>
            </c:dLbl>
            <c:numFmt formatCode="#.00\ &quot; млн. $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none" lIns="0" tIns="0" rIns="0" bIns="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4'!$B$2</c:f>
              <c:strCache>
                <c:ptCount val="10"/>
                <c:pt idx="0">
                  <c:v>KZ - КАЗАХСТАН</c:v>
                </c:pt>
                <c:pt idx="1">
                  <c:v>BY - БЕЛАРУСЬ</c:v>
                </c:pt>
                <c:pt idx="2">
                  <c:v>US - СОЕДИНЕННЫЕ ШТАТЫ</c:v>
                </c:pt>
                <c:pt idx="3">
                  <c:v>UA - УКРАИНА</c:v>
                </c:pt>
                <c:pt idx="4">
                  <c:v>JP - ЯПОНИЯ</c:v>
                </c:pt>
                <c:pt idx="5">
                  <c:v>CN - КИТАЙ</c:v>
                </c:pt>
                <c:pt idx="6">
                  <c:v>AZ - АЗЕРБАЙДЖАН</c:v>
                </c:pt>
                <c:pt idx="7">
                  <c:v>LT - ЛИТВА</c:v>
                </c:pt>
                <c:pt idx="8">
                  <c:v>LV - ЛАТВИЯ</c:v>
                </c:pt>
                <c:pt idx="9">
                  <c:v>GN - ГВИНЕЯ</c:v>
                </c:pt>
              </c:strCache>
            </c:strRef>
          </c:cat>
          <c:val>
            <c:numRef>
              <c:f>'СТ 4'!$B$2</c:f>
              <c:numCache>
                <c:formatCode>#\ " млн. $"</c:formatCode>
                <c:ptCount val="10"/>
                <c:pt idx="0">
                  <c:v>110749.51000000004</c:v>
                </c:pt>
                <c:pt idx="1">
                  <c:v>30845.189999999988</c:v>
                </c:pt>
                <c:pt idx="2">
                  <c:v>28857.609999999997</c:v>
                </c:pt>
                <c:pt idx="3">
                  <c:v>27379.16</c:v>
                </c:pt>
                <c:pt idx="4">
                  <c:v>25871.72</c:v>
                </c:pt>
                <c:pt idx="5">
                  <c:v>13871.09</c:v>
                </c:pt>
                <c:pt idx="6">
                  <c:v>12330.5</c:v>
                </c:pt>
                <c:pt idx="7">
                  <c:v>12125.79</c:v>
                </c:pt>
                <c:pt idx="8">
                  <c:v>11792.45</c:v>
                </c:pt>
                <c:pt idx="9">
                  <c:v>9733.81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594-47D3-92AE-D746DE57B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1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2!Сводная таблица1</c:name>
    <c:fmtId val="11"/>
  </c:pivotSource>
  <c:chart>
    <c:title>
      <c:tx>
        <c:strRef>
          <c:f>'СТ 2'!$B$2</c:f>
          <c:strCache>
            <c:ptCount val="1"/>
            <c:pt idx="0">
              <c:v>ОБЩИЙ ОБЪЕМ ЭКСПОРТА В РЕСПУБЛИКЕ МОРДОВИЯ В 2021 ГОДУ ПО МЕСЯЦАМ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5"/>
          <c:spPr>
            <a:solidFill>
              <a:schemeClr val="accent5"/>
            </a:solidFill>
            <a:ln w="9525">
              <a:solidFill>
                <a:schemeClr val="accent5"/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1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spcFirstLastPara="1" vertOverflow="ellipsis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20675068357969617"/>
          <c:y val="0.24823521746635249"/>
          <c:w val="0.75147385950124379"/>
          <c:h val="0.56506575109904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'СТ 2'!$B$2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93A-4F1A-A68A-C16A0EAC26C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93A-4F1A-A68A-C16A0EAC26C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93A-4F1A-A68A-C16A0EAC26C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93A-4F1A-A68A-C16A0EAC26C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93A-4F1A-A68A-C16A0EAC26C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93A-4F1A-A68A-C16A0EAC26C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93A-4F1A-A68A-C16A0EAC26C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2'!$B$2</c:f>
              <c:strCache>
                <c:ptCount val="12"/>
                <c:pt idx="0">
                  <c:v>12 2021</c:v>
                </c:pt>
                <c:pt idx="1">
                  <c:v>11 2021</c:v>
                </c:pt>
                <c:pt idx="2">
                  <c:v>10 2021</c:v>
                </c:pt>
                <c:pt idx="3">
                  <c:v>09 2021</c:v>
                </c:pt>
                <c:pt idx="4">
                  <c:v>08 2021</c:v>
                </c:pt>
                <c:pt idx="5">
                  <c:v>07 2021</c:v>
                </c:pt>
                <c:pt idx="6">
                  <c:v>06 2021</c:v>
                </c:pt>
                <c:pt idx="7">
                  <c:v>05 2021</c:v>
                </c:pt>
                <c:pt idx="8">
                  <c:v>04 2021</c:v>
                </c:pt>
                <c:pt idx="9">
                  <c:v>03 2021</c:v>
                </c:pt>
                <c:pt idx="10">
                  <c:v>02 2021</c:v>
                </c:pt>
                <c:pt idx="11">
                  <c:v>01 2021</c:v>
                </c:pt>
              </c:strCache>
            </c:strRef>
          </c:cat>
          <c:val>
            <c:numRef>
              <c:f>'СТ 2'!$B$2</c:f>
              <c:numCache>
                <c:formatCode>#\ " млн. $"</c:formatCode>
                <c:ptCount val="12"/>
                <c:pt idx="0">
                  <c:v>48908.4</c:v>
                </c:pt>
                <c:pt idx="1">
                  <c:v>34538.579999999994</c:v>
                </c:pt>
                <c:pt idx="2">
                  <c:v>33471.969999999972</c:v>
                </c:pt>
                <c:pt idx="3">
                  <c:v>44612.590000000018</c:v>
                </c:pt>
                <c:pt idx="4">
                  <c:v>31827.200000000004</c:v>
                </c:pt>
                <c:pt idx="5">
                  <c:v>32971.909999999996</c:v>
                </c:pt>
                <c:pt idx="6">
                  <c:v>32276.43</c:v>
                </c:pt>
                <c:pt idx="7">
                  <c:v>22505.96</c:v>
                </c:pt>
                <c:pt idx="8">
                  <c:v>24860.279999999988</c:v>
                </c:pt>
                <c:pt idx="9">
                  <c:v>26164.75999999998</c:v>
                </c:pt>
                <c:pt idx="10">
                  <c:v>27258.540000000008</c:v>
                </c:pt>
                <c:pt idx="11">
                  <c:v>16329.09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3A-4F1A-A68A-C16A0EAC2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axId val="384954127"/>
        <c:axId val="389450943"/>
      </c:barChart>
      <c:catAx>
        <c:axId val="38495412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50000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solidFill>
              <a:sysClr val="windowText" lastClr="000000">
                <a:lumMod val="25000"/>
                <a:lumOff val="7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[Дашборд и база экспортеров Республики Мордовия.xlsx]СТ 5!Сводная таблица1</c:name>
    <c:fmtId val="6"/>
  </c:pivotSource>
  <c:chart>
    <c:title>
      <c:tx>
        <c:strRef>
          <c:f>'СТ 5'!$B$2</c:f>
          <c:strCache>
            <c:ptCount val="1"/>
            <c:pt idx="0">
              <c:v>ЭКСПОРТ РЕСПУБЛИКИ МОРДОВИЯ ПО ГРУППАМ СТРАН В 2021 ГОДУ</c:v>
            </c:pt>
          </c:strCache>
        </c:strRef>
      </c:tx>
      <c:layout>
        <c:manualLayout>
          <c:xMode val="edge"/>
          <c:yMode val="edge"/>
          <c:x val="0.15641849223775767"/>
          <c:y val="5.09568058508660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7570236127221165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2573795377994396"/>
              <c:y val="3.0878483601914301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2333568436305764"/>
              <c:y val="-3.9212586316941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8331947187857368E-2"/>
              <c:y val="5.8548883808302196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5.827050081800822E-2"/>
              <c:y val="3.193612372909315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4.2429245479718811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4.1045283187335642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7570236127221165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2573795377994396"/>
              <c:y val="3.0878483601914301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2333568436305764"/>
              <c:y val="-3.9212586316941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7.8331947187857368E-2"/>
              <c:y val="5.8548883808302196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5.827050081800822E-2"/>
              <c:y val="3.193612372909315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4.2429245479718811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4.1045283187335642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3328995941867011"/>
              <c:y val="5.5457251371028573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10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740388053858884"/>
                  <c:h val="4.8061177934404821E-2"/>
                </c:manualLayout>
              </c15:layout>
            </c:ext>
          </c:extLst>
        </c:dLbl>
      </c:pivotFmt>
      <c:pivotFmt>
        <c:idx val="24"/>
        <c:spPr>
          <a:solidFill>
            <a:schemeClr val="accent5">
              <a:lumMod val="5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5561844600239455"/>
              <c:y val="1.8518524234112418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5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5265160019782864"/>
              <c:y val="-3.9206802224321675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5"/>
          </a:solidFill>
          <a:ln>
            <a:noFill/>
          </a:ln>
          <a:effectLst/>
        </c:spPr>
        <c:dLbl>
          <c:idx val="0"/>
          <c:layout>
            <c:manualLayout>
              <c:x val="0.10518051084458117"/>
              <c:y val="9.259262117056209E-7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9.332596858789502E-2"/>
              <c:y val="3.1944454303843919E-3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7.0633071079391777E-2"/>
              <c:y val="1.2345682822741612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6.8691167480770657E-2"/>
              <c:y val="1.5432103529864243E-6"/>
            </c:manualLayout>
          </c:layout>
          <c:numFmt formatCode="#.00\ &quot; млн. $&quot;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5252852152670475"/>
          <c:y val="0.23315700540736309"/>
          <c:w val="0.46256504689160821"/>
          <c:h val="0.66405328754630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'СТ 5'!$B$2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3-4CD8-8B6B-91B10040C97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3-4CD8-8B6B-91B10040C97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3-4CD8-8B6B-91B10040C97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3-4CD8-8B6B-91B10040C97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73-4CD8-8B6B-91B10040C97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73-4CD8-8B6B-91B10040C97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C73-4CD8-8B6B-91B10040C97C}"/>
              </c:ext>
            </c:extLst>
          </c:dPt>
          <c:dLbls>
            <c:dLbl>
              <c:idx val="0"/>
              <c:layout>
                <c:manualLayout>
                  <c:x val="0.13328995941867011"/>
                  <c:y val="5.5457251371028573E-3"/>
                </c:manualLayout>
              </c:layout>
              <c:numFmt formatCode="#.00\ &quot; млн. $&quot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0388053858884"/>
                      <c:h val="4.80611779344048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73-4CD8-8B6B-91B10040C97C}"/>
                </c:ext>
              </c:extLst>
            </c:dLbl>
            <c:dLbl>
              <c:idx val="1"/>
              <c:layout>
                <c:manualLayout>
                  <c:x val="0.15561844600239455"/>
                  <c:y val="1.8518524234112418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73-4CD8-8B6B-91B10040C97C}"/>
                </c:ext>
              </c:extLst>
            </c:dLbl>
            <c:dLbl>
              <c:idx val="2"/>
              <c:layout>
                <c:manualLayout>
                  <c:x val="0.15265160019782864"/>
                  <c:y val="-3.920680222432167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73-4CD8-8B6B-91B10040C97C}"/>
                </c:ext>
              </c:extLst>
            </c:dLbl>
            <c:dLbl>
              <c:idx val="3"/>
              <c:layout>
                <c:manualLayout>
                  <c:x val="0.10518051084458117"/>
                  <c:y val="9.25926211705620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73-4CD8-8B6B-91B10040C97C}"/>
                </c:ext>
              </c:extLst>
            </c:dLbl>
            <c:dLbl>
              <c:idx val="4"/>
              <c:layout>
                <c:manualLayout>
                  <c:x val="9.332596858789502E-2"/>
                  <c:y val="3.19444543038439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73-4CD8-8B6B-91B10040C97C}"/>
                </c:ext>
              </c:extLst>
            </c:dLbl>
            <c:dLbl>
              <c:idx val="5"/>
              <c:layout>
                <c:manualLayout>
                  <c:x val="7.0633071079391777E-2"/>
                  <c:y val="1.2345682822741612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73-4CD8-8B6B-91B10040C97C}"/>
                </c:ext>
              </c:extLst>
            </c:dLbl>
            <c:dLbl>
              <c:idx val="6"/>
              <c:layout>
                <c:manualLayout>
                  <c:x val="6.8691167480770657E-2"/>
                  <c:y val="1.5432103529864243E-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73-4CD8-8B6B-91B10040C97C}"/>
                </c:ext>
              </c:extLst>
            </c:dLbl>
            <c:numFmt formatCode="#.00\ &quot; млн. $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5'!$B$2</c:f>
              <c:strCache>
                <c:ptCount val="7"/>
                <c:pt idx="0">
                  <c:v>Страны СНГ</c:v>
                </c:pt>
                <c:pt idx="1">
                  <c:v>Страны Европы</c:v>
                </c:pt>
                <c:pt idx="2">
                  <c:v>Страны Азиатско - Тихоокеанского региона</c:v>
                </c:pt>
                <c:pt idx="3">
                  <c:v>США</c:v>
                </c:pt>
                <c:pt idx="4">
                  <c:v>Страны Африки и Ближнего Востока</c:v>
                </c:pt>
                <c:pt idx="5">
                  <c:v>Страны Северной Америки</c:v>
                </c:pt>
                <c:pt idx="6">
                  <c:v>Другие страны</c:v>
                </c:pt>
              </c:strCache>
            </c:strRef>
          </c:cat>
          <c:val>
            <c:numRef>
              <c:f>'СТ 5'!$B$2</c:f>
              <c:numCache>
                <c:formatCode>#\ " млн. $"</c:formatCode>
                <c:ptCount val="7"/>
                <c:pt idx="0">
                  <c:v>194758.75000000015</c:v>
                </c:pt>
                <c:pt idx="1">
                  <c:v>67472.630000000019</c:v>
                </c:pt>
                <c:pt idx="2">
                  <c:v>65867.450000000012</c:v>
                </c:pt>
                <c:pt idx="3">
                  <c:v>28857.609999999997</c:v>
                </c:pt>
                <c:pt idx="4">
                  <c:v>14291.84</c:v>
                </c:pt>
                <c:pt idx="5">
                  <c:v>2701.12</c:v>
                </c:pt>
                <c:pt idx="6">
                  <c:v>1776.3099999999997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C73-4CD8-8B6B-91B10040C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 val="autoZero"/>
        <c:auto val="1"/>
        <c:lblAlgn val="ctr"/>
        <c:lblOffset val="100"/>
        <c:noMultiLvlLbl val="0"/>
      </c:catAx>
      <c:valAx>
        <c:axId val="389450943"/>
        <c:scaling>
          <c:orientation val="minMax"/>
          <c:max val="2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10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 b="1"/>
              <a:t>СТРУКТУРА</a:t>
            </a:r>
            <a:r>
              <a:rPr lang="ru-RU" sz="1200" b="1" baseline="0"/>
              <a:t> ЭКСПОРТА ПО ГРУППАМ ПРОДУКЦИИ</a:t>
            </a:r>
            <a:endParaRPr lang="ru-RU" sz="1200" b="1"/>
          </a:p>
        </c:rich>
      </c:tx>
      <c:layout>
        <c:manualLayout>
          <c:xMode val="edge"/>
          <c:yMode val="edge"/>
          <c:x val="0.19344802313884088"/>
          <c:y val="2.26212272906404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33705872060110131"/>
          <c:y val="0.54813252417421021"/>
          <c:w val="0.5761899305945547"/>
          <c:h val="0.4537783674821032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7B-4C27-800D-69B134DCF42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7B-4C27-800D-69B134DCF42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7B-4C27-800D-69B134DCF42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7B-4C27-800D-69B134DCF42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7B-4C27-800D-69B134DCF425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D7B-4C27-800D-69B134DCF425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D7B-4C27-800D-69B134DCF425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D7B-4C27-800D-69B134DCF425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D7B-4C27-800D-69B134DCF425}"/>
              </c:ext>
            </c:extLst>
          </c:dPt>
          <c:dLbls>
            <c:dLbl>
              <c:idx val="3"/>
              <c:layout>
                <c:manualLayout>
                  <c:x val="-8.652661127902847E-3"/>
                  <c:y val="-5.1199850018747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B-4C27-800D-69B134DCF425}"/>
                </c:ext>
              </c:extLst>
            </c:dLbl>
            <c:dLbl>
              <c:idx val="4"/>
              <c:layout>
                <c:manualLayout>
                  <c:x val="-6.6300990141059564E-3"/>
                  <c:y val="4.4213223347081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B-4C27-800D-69B134DCF425}"/>
                </c:ext>
              </c:extLst>
            </c:dLbl>
            <c:dLbl>
              <c:idx val="5"/>
              <c:layout>
                <c:manualLayout>
                  <c:x val="1.1836813799885996E-2"/>
                  <c:y val="1.808919718368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B-4C27-800D-69B134DCF425}"/>
                </c:ext>
              </c:extLst>
            </c:dLbl>
            <c:dLbl>
              <c:idx val="7"/>
              <c:layout>
                <c:manualLayout>
                  <c:x val="-3.0056987664478767E-2"/>
                  <c:y val="-3.595488063992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7B-4C27-800D-69B134DCF425}"/>
                </c:ext>
              </c:extLst>
            </c:dLbl>
            <c:dLbl>
              <c:idx val="8"/>
              <c:layout>
                <c:manualLayout>
                  <c:x val="0.12797529720549627"/>
                  <c:y val="-5.32752167682074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7B-4C27-800D-69B134DCF4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'СТ 12'!$B$77:$B$85</c:f>
              <c:strCache>
                <c:ptCount val="9"/>
                <c:pt idx="0">
                  <c:v>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</c:v>
                </c:pt>
                <c:pt idx="1">
                  <c:v>44 - ДРЕВЕСИНА И ИЗДЕЛИЯ ИЗ НЕЕ; ДРЕВЕСНЫЙ УГОЛЬ</c:v>
                </c:pt>
                <c:pt idx="2">
                  <c:v>76 - АЛЮМИНИЙ И ИЗДЕЛИЯ ИЗ НЕГО</c:v>
                </c:pt>
                <c:pt idx="3">
                  <c:v>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c:v>
                </c:pt>
                <c:pt idx="4">
                  <c:v>72 - ЧЕРНЫЕ МЕТАЛЛЫ</c:v>
                </c:pt>
                <c:pt idx="5">
                  <c:v>38 - ПРОЧИЕ ХИМИЧЕСКИЕ ПРОДУКТЫ</c:v>
                </c:pt>
                <c:pt idx="6">
                  <c:v>02 - МЯСО И ПИЩЕВЫЕ МЯСНЫЕ СУБПРОДУКТЫ</c:v>
                </c:pt>
                <c:pt idx="7">
                  <c:v>10 - ЗЛАКИ</c:v>
                </c:pt>
                <c:pt idx="8">
                  <c:v>ПРОЧИЕ</c:v>
                </c:pt>
              </c:strCache>
            </c:strRef>
          </c:cat>
          <c:val>
            <c:numRef>
              <c:f>'СТ 12'!$C$77:$C$85</c:f>
              <c:numCache>
                <c:formatCode>0.00%</c:formatCode>
                <c:ptCount val="9"/>
                <c:pt idx="0">
                  <c:v>0.27976539055578609</c:v>
                </c:pt>
                <c:pt idx="1">
                  <c:v>0.20347409816591996</c:v>
                </c:pt>
                <c:pt idx="2">
                  <c:v>0.15414917973007491</c:v>
                </c:pt>
                <c:pt idx="3">
                  <c:v>8.1424744662802043E-2</c:v>
                </c:pt>
                <c:pt idx="4">
                  <c:v>4.1944960327575144E-2</c:v>
                </c:pt>
                <c:pt idx="5">
                  <c:v>3.5040082830637281E-2</c:v>
                </c:pt>
                <c:pt idx="6">
                  <c:v>3.4110095899479442E-2</c:v>
                </c:pt>
                <c:pt idx="7">
                  <c:v>2.0988236338684411E-2</c:v>
                </c:pt>
                <c:pt idx="8">
                  <c:v>0.14909999999999998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7B-4C27-800D-69B134DCF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2328800983055476E-2"/>
          <c:y val="7.2417465546787269E-2"/>
          <c:w val="0.97843878338737056"/>
          <c:h val="0.64101136479178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5!Сводная таблица1</c:name>
    <c:fmtId val="11"/>
  </c:pivotSource>
  <c:chart>
    <c:title>
      <c:tx>
        <c:strRef>
          <c:f>'СТ 5'!$B$3</c:f>
          <c:strCache>
            <c:ptCount val="1"/>
            <c:pt idx="0">
              <c:v>СТРУКТУРА ЭКСПОРТА РЕСПУБЛИКИ МОРДОВИЯ ПО ГРУППАМ СТРАН В 2021 ГОДУ</c:v>
            </c:pt>
          </c:strCache>
        </c:strRef>
      </c:tx>
      <c:layout>
        <c:manualLayout>
          <c:xMode val="edge"/>
          <c:yMode val="edge"/>
          <c:x val="0.13454063901506311"/>
          <c:y val="1.401664283193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2116576325523132E-3"/>
              <c:y val="-7.170207857257938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393487230176903"/>
                  <c:h val="8.8353411438408302E-2"/>
                </c:manualLayout>
              </c15:layout>
            </c:ext>
          </c:extLst>
        </c:dLbl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152007307906858"/>
              <c:y val="1.1152915178260741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5124858455813454E-2"/>
              <c:y val="9.0956974701150967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"/>
              <c:y val="9.3832732250908241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541800915348699"/>
              <c:y val="0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1270356167441678E-2"/>
              <c:y val="3.0268623306744613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1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9870111109182073E-2"/>
              <c:y val="1.5077845112506255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chemeClr val="accent5">
              <a:shade val="6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2392088740593359E-2"/>
              <c:y val="-2.9176432404576558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chemeClr val="accent5">
              <a:shade val="82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9948482735148456E-2"/>
              <c:y val="2.634054883034125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448198566347932"/>
              <c:y val="2.5897993667342252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3"/>
        <c:spPr>
          <a:solidFill>
            <a:schemeClr val="accent5">
              <a:tint val="83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7635171809930872"/>
              <c:y val="-8.3676682638706507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4"/>
        <c:spPr>
          <a:solidFill>
            <a:schemeClr val="accent5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5">
              <a:tint val="48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793352120685433"/>
              <c:y val="2.3524485781250774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7"/>
        <c:spPr>
          <a:solidFill>
            <a:schemeClr val="accent1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9870111109182073E-2"/>
              <c:y val="1.5077845112506255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8"/>
        <c:spPr>
          <a:solidFill>
            <a:schemeClr val="accent5">
              <a:shade val="6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2392088740593359E-2"/>
              <c:y val="-2.9176432404576558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9"/>
        <c:spPr>
          <a:solidFill>
            <a:schemeClr val="accent5">
              <a:shade val="82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9948482735148456E-2"/>
              <c:y val="2.634054883034125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448198566347932"/>
              <c:y val="2.5897993667342252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1"/>
        <c:spPr>
          <a:solidFill>
            <a:schemeClr val="accent5">
              <a:tint val="83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7635171809930872"/>
              <c:y val="-8.3676682638706507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2"/>
        <c:spPr>
          <a:solidFill>
            <a:schemeClr val="accent5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5">
              <a:tint val="48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793352120685433"/>
              <c:y val="2.3524485781250774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5"/>
        <c:spPr>
          <a:solidFill>
            <a:schemeClr val="accent1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9870111109182073E-2"/>
              <c:y val="1.5077845112506255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6"/>
        <c:spPr>
          <a:solidFill>
            <a:schemeClr val="accent5">
              <a:shade val="6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7431746031746033E-2"/>
              <c:y val="-1.7382716049382716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7"/>
        <c:spPr>
          <a:solidFill>
            <a:schemeClr val="accent5">
              <a:shade val="82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0294444444444445"/>
              <c:y val="4.5939197530864201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448198566347932"/>
              <c:y val="2.5897993667342252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29"/>
        <c:spPr>
          <a:solidFill>
            <a:schemeClr val="accent5">
              <a:tint val="83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7966527777777778"/>
              <c:y val="-6.407777777777778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0"/>
        <c:spPr>
          <a:solidFill>
            <a:schemeClr val="accent5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5">
              <a:tint val="48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5344940476190475"/>
              <c:y val="1.019197530864193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39371939452882521"/>
          <c:y val="0.36048703985412095"/>
          <c:w val="0.29016140460297773"/>
          <c:h val="0.54865319531640999"/>
        </c:manualLayout>
      </c:layout>
      <c:pieChart>
        <c:varyColors val="1"/>
        <c:ser>
          <c:idx val="0"/>
          <c:order val="0"/>
          <c:tx>
            <c:strRef>
              <c:f>'СТ 5'!$B$3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A2-4CA7-9DD5-EDEEE5564EB9}"/>
              </c:ext>
            </c:extLst>
          </c:dPt>
          <c:dPt>
            <c:idx val="1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A2-4CA7-9DD5-EDEEE5564EB9}"/>
              </c:ext>
            </c:extLst>
          </c:dPt>
          <c:dPt>
            <c:idx val="2"/>
            <c:bubble3D val="0"/>
            <c:spPr>
              <a:solidFill>
                <a:schemeClr val="accent5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A2-4CA7-9DD5-EDEEE5564EB9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A2-4CA7-9DD5-EDEEE5564EB9}"/>
              </c:ext>
            </c:extLst>
          </c:dPt>
          <c:dPt>
            <c:idx val="4"/>
            <c:bubble3D val="0"/>
            <c:spPr>
              <a:solidFill>
                <a:schemeClr val="accent5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A2-4CA7-9DD5-EDEEE5564EB9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8A2-4CA7-9DD5-EDEEE5564EB9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8A2-4CA7-9DD5-EDEEE5564EB9}"/>
              </c:ext>
            </c:extLst>
          </c:dPt>
          <c:dLbls>
            <c:dLbl>
              <c:idx val="0"/>
              <c:layout>
                <c:manualLayout>
                  <c:x val="3.9870111109182073E-2"/>
                  <c:y val="1.5077845112506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A2-4CA7-9DD5-EDEEE5564EB9}"/>
                </c:ext>
              </c:extLst>
            </c:dLbl>
            <c:dLbl>
              <c:idx val="1"/>
              <c:layout>
                <c:manualLayout>
                  <c:x val="-4.7431746031746033E-2"/>
                  <c:y val="-1.738271604938271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A2-4CA7-9DD5-EDEEE5564EB9}"/>
                </c:ext>
              </c:extLst>
            </c:dLbl>
            <c:dLbl>
              <c:idx val="2"/>
              <c:layout>
                <c:manualLayout>
                  <c:x val="-0.10294444444444445"/>
                  <c:y val="4.59391975308642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A2-4CA7-9DD5-EDEEE5564EB9}"/>
                </c:ext>
              </c:extLst>
            </c:dLbl>
            <c:dLbl>
              <c:idx val="3"/>
              <c:layout>
                <c:manualLayout>
                  <c:x val="-0.12448198566347932"/>
                  <c:y val="2.5897993667342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A2-4CA7-9DD5-EDEEE5564EB9}"/>
                </c:ext>
              </c:extLst>
            </c:dLbl>
            <c:dLbl>
              <c:idx val="4"/>
              <c:layout>
                <c:manualLayout>
                  <c:x val="-0.27966527777777778"/>
                  <c:y val="-6.4077777777777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A2-4CA7-9DD5-EDEEE5564EB9}"/>
                </c:ext>
              </c:extLst>
            </c:dLbl>
            <c:dLbl>
              <c:idx val="6"/>
              <c:layout>
                <c:manualLayout>
                  <c:x val="0.25344940476190475"/>
                  <c:y val="1.019197530864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A2-4CA7-9DD5-EDEEE5564EB9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'СТ 5'!$B$3</c:f>
              <c:strCache>
                <c:ptCount val="7"/>
                <c:pt idx="0">
                  <c:v>Страны СНГ</c:v>
                </c:pt>
                <c:pt idx="1">
                  <c:v>Страны Европы</c:v>
                </c:pt>
                <c:pt idx="2">
                  <c:v>Страны Азиатско - Тихоокеанского региона</c:v>
                </c:pt>
                <c:pt idx="3">
                  <c:v>США</c:v>
                </c:pt>
                <c:pt idx="4">
                  <c:v>Страны Африки и Ближнего Востока</c:v>
                </c:pt>
                <c:pt idx="5">
                  <c:v>Страны Северной Америки</c:v>
                </c:pt>
                <c:pt idx="6">
                  <c:v>Другие страны</c:v>
                </c:pt>
              </c:strCache>
            </c:strRef>
          </c:cat>
          <c:val>
            <c:numRef>
              <c:f>'СТ 5'!$B$3</c:f>
              <c:numCache>
                <c:formatCode>#\ " млн. $"</c:formatCode>
                <c:ptCount val="7"/>
                <c:pt idx="0">
                  <c:v>194758.75000000015</c:v>
                </c:pt>
                <c:pt idx="1">
                  <c:v>67472.630000000019</c:v>
                </c:pt>
                <c:pt idx="2">
                  <c:v>65867.450000000012</c:v>
                </c:pt>
                <c:pt idx="3">
                  <c:v>28857.609999999997</c:v>
                </c:pt>
                <c:pt idx="4">
                  <c:v>14291.84</c:v>
                </c:pt>
                <c:pt idx="5">
                  <c:v>2701.12</c:v>
                </c:pt>
                <c:pt idx="6">
                  <c:v>1776.3099999999997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A2-4CA7-9DD5-EDEEE5564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Мордовия.xlsx]СТ6!Сводная таблица6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400"/>
              <a:t>КОЛИЧЕСТВО ЭКСПОРТЕРОВ</a:t>
            </a:r>
          </a:p>
        </c:rich>
      </c:tx>
      <c:layout>
        <c:manualLayout>
          <c:xMode val="edge"/>
          <c:yMode val="edge"/>
          <c:x val="0.19165608622298902"/>
          <c:y val="1.695077002543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.32168678102516451"/>
              <c:y val="0.24415161831458457"/>
            </c:manualLayout>
          </c:layout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28937523236730528"/>
                  <c:h val="0.50032243479395067"/>
                </c:manualLayout>
              </c15:layout>
            </c:ext>
          </c:extLst>
        </c:dLbl>
      </c:pivotFmt>
      <c:pivotFmt>
        <c:idx val="5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flip="none" rotWithShape="1">
            <a:gsLst>
              <a:gs pos="0">
                <a:schemeClr val="accent2"/>
              </a:gs>
              <a:gs pos="75000">
                <a:schemeClr val="accent2">
                  <a:lumMod val="60000"/>
                  <a:lumOff val="40000"/>
                </a:schemeClr>
              </a:gs>
              <a:gs pos="51000">
                <a:schemeClr val="accent2">
                  <a:alpha val="75000"/>
                </a:schemeClr>
              </a:gs>
              <a:gs pos="100000">
                <a:schemeClr val="accent2">
                  <a:lumMod val="20000"/>
                  <a:lumOff val="80000"/>
                  <a:alpha val="15000"/>
                </a:schemeClr>
              </a:gs>
            </a:gsLst>
            <a:lin ang="5400000" scaled="0"/>
          </a:gradFill>
          <a:ln>
            <a:noFill/>
          </a:ln>
          <a:effectLst/>
        </c:spPr>
        <c:dLbl>
          <c:idx val="0"/>
          <c:layout>
            <c:manualLayout>
              <c:x val="-1.1225159065074747E-3"/>
              <c:y val="-8.4197797199992309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54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0.12276950900646867"/>
                  <c:h val="0.24411062927577298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063481883615157E-3"/>
          <c:y val="0.34294010438737987"/>
          <c:w val="0.5966411071616472"/>
          <c:h val="0.628469674807305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СТ6!$A$4</c:f>
              <c:strCache>
                <c:ptCount val="1"/>
                <c:pt idx="0">
                  <c:v>Итог</c:v>
                </c:pt>
              </c:strCache>
            </c:strRef>
          </c:tx>
          <c:spPr>
            <a:gradFill flip="none" rotWithShape="1">
              <a:gsLst>
                <a:gs pos="0">
                  <a:schemeClr val="accent2"/>
                </a:gs>
                <a:gs pos="75000">
                  <a:schemeClr val="accent2">
                    <a:lumMod val="60000"/>
                    <a:lumOff val="40000"/>
                  </a:schemeClr>
                </a:gs>
                <a:gs pos="51000">
                  <a:schemeClr val="accent2">
                    <a:alpha val="75000"/>
                  </a:schemeClr>
                </a:gs>
                <a:gs pos="100000">
                  <a:schemeClr val="accent2">
                    <a:lumMod val="20000"/>
                    <a:lumOff val="80000"/>
                    <a:alpha val="1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gradFill flip="none" rotWithShape="1">
                <a:gsLst>
                  <a:gs pos="0">
                    <a:schemeClr val="accent2"/>
                  </a:gs>
                  <a:gs pos="75000">
                    <a:schemeClr val="accent2">
                      <a:lumMod val="60000"/>
                      <a:lumOff val="40000"/>
                    </a:schemeClr>
                  </a:gs>
                  <a:gs pos="51000">
                    <a:schemeClr val="accent2">
                      <a:alpha val="75000"/>
                    </a:schemeClr>
                  </a:gs>
                  <a:gs pos="100000">
                    <a:schemeClr val="accent2">
                      <a:lumMod val="20000"/>
                      <a:lumOff val="80000"/>
                      <a:alpha val="15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12-4E42-9898-0164201EA97E}"/>
              </c:ext>
            </c:extLst>
          </c:dPt>
          <c:dLbls>
            <c:dLbl>
              <c:idx val="0"/>
              <c:layout>
                <c:manualLayout>
                  <c:x val="-1.1225159065074747E-3"/>
                  <c:y val="-8.419779719999230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5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76950900646867"/>
                      <c:h val="0.244110629275772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012-4E42-9898-0164201EA9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СТ6!$A$5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СТ6!$A$5</c:f>
              <c:numCache>
                <c:formatCode>General</c:formatCode>
                <c:ptCount val="1"/>
                <c:pt idx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A-44E8-9568-3869D0A95C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55"/>
        <c:overlap val="-70"/>
        <c:axId val="1438278992"/>
        <c:axId val="1426268096"/>
      </c:barChart>
      <c:catAx>
        <c:axId val="1438278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26268096"/>
        <c:crosses val="autoZero"/>
        <c:auto val="1"/>
        <c:lblAlgn val="ctr"/>
        <c:lblOffset val="100"/>
        <c:noMultiLvlLbl val="0"/>
      </c:catAx>
      <c:valAx>
        <c:axId val="1426268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827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Мордовия.xlsx]СТ7!Сводная таблица6</c:name>
    <c:fmtId val="5"/>
  </c:pivotSource>
  <c:chart>
    <c:title>
      <c:tx>
        <c:strRef>
          <c:f>СТ7!$A$2</c:f>
          <c:strCache>
            <c:ptCount val="1"/>
            <c:pt idx="0">
              <c:v>СТРУКТУРА ЭКСПОРТЕРОВ ПО КАТЕГОРИИ БИЗНЕСА</c:v>
            </c:pt>
          </c:strCache>
        </c:strRef>
      </c:tx>
      <c:layout>
        <c:manualLayout>
          <c:xMode val="edge"/>
          <c:yMode val="edge"/>
          <c:x val="0.1919077716772945"/>
          <c:y val="1.7602972260683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5036429269870677E-2"/>
              <c:y val="-0.1571343261421832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33667379812817516"/>
                  <c:h val="0.30813210231149568"/>
                </c:manualLayout>
              </c15:layout>
            </c:ext>
          </c:extLst>
        </c:dLbl>
      </c:pivotFmt>
      <c:pivotFmt>
        <c:idx val="2"/>
        <c:spPr>
          <a:solidFill>
            <a:schemeClr val="accent4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4444444444444442E-2"/>
              <c:y val="-1.8518518518518517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6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7222222222222238E-2"/>
              <c:y val="-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2">
              <a:lumMod val="60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666666666666664E-2"/>
              <c:y val="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5036429269870677E-2"/>
              <c:y val="-0.1571343261421832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33667379812817516"/>
                  <c:h val="0.30813210231149568"/>
                </c:manualLayout>
              </c15:layout>
            </c:ext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4444444444444442E-2"/>
              <c:y val="-1.8518518518518517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9.7222222222222238E-2"/>
              <c:y val="-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1666666666666664E-2"/>
              <c:y val="9.2592592592592587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0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6245224960876944"/>
              <c:y val="-0.28339094281587918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0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36510516340748106"/>
                  <c:h val="0.15298362097673901"/>
                </c:manualLayout>
              </c15:layout>
            </c:ext>
          </c:extLst>
        </c:dLbl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638849898361108"/>
              <c:y val="3.4546451096196196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0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0361590422414605"/>
                  <c:h val="0.1275758095195221"/>
                </c:manualLayout>
              </c15:layout>
            </c:ext>
          </c:extLst>
        </c:dLbl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9884149762738565"/>
              <c:y val="6.600917403835249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0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521627520454163"/>
                  <c:h val="7.71137889724927E-2"/>
                </c:manualLayout>
              </c15:layout>
            </c:ext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6703976182081717"/>
              <c:y val="-0.13365750435318216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8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28315665765659892"/>
          <c:y val="0.27981143177090345"/>
          <c:w val="0.38860140243663571"/>
          <c:h val="0.56954389307454767"/>
        </c:manualLayout>
      </c:layout>
      <c:doughnutChart>
        <c:varyColors val="1"/>
        <c:ser>
          <c:idx val="0"/>
          <c:order val="0"/>
          <c:tx>
            <c:strRef>
              <c:f>СТ7!$A$2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A9-4AAF-9CC1-ACFC936FE387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A9-4AAF-9CC1-ACFC936FE387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A9-4AAF-9CC1-ACFC936FE38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BA9-4AAF-9CC1-ACFC936FE387}"/>
              </c:ext>
            </c:extLst>
          </c:dPt>
          <c:dLbls>
            <c:dLbl>
              <c:idx val="0"/>
              <c:layout>
                <c:manualLayout>
                  <c:x val="0.16245224960876944"/>
                  <c:y val="-0.283390942815879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510516340748106"/>
                      <c:h val="0.152983620976739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3BA9-4AAF-9CC1-ACFC936FE387}"/>
                </c:ext>
              </c:extLst>
            </c:dLbl>
            <c:dLbl>
              <c:idx val="1"/>
              <c:layout>
                <c:manualLayout>
                  <c:x val="-0.19884149762738565"/>
                  <c:y val="6.60091740383524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21627520454163"/>
                      <c:h val="7.71137889724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3BA9-4AAF-9CC1-ACFC936FE387}"/>
                </c:ext>
              </c:extLst>
            </c:dLbl>
            <c:dLbl>
              <c:idx val="2"/>
              <c:layout>
                <c:manualLayout>
                  <c:x val="-0.1638849898361108"/>
                  <c:y val="3.45464510961961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61590422414605"/>
                      <c:h val="0.1275758095195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BA9-4AAF-9CC1-ACFC936FE387}"/>
                </c:ext>
              </c:extLst>
            </c:dLbl>
            <c:dLbl>
              <c:idx val="3"/>
              <c:layout>
                <c:manualLayout>
                  <c:x val="-0.16703976182081717"/>
                  <c:y val="-0.13365750435318216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800" b="1" i="1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3BA9-4AAF-9CC1-ACFC936FE38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0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СТ7!$A$2</c:f>
              <c:strCache>
                <c:ptCount val="4"/>
                <c:pt idx="0">
                  <c:v>Микропредприятия</c:v>
                </c:pt>
                <c:pt idx="1">
                  <c:v>Малые</c:v>
                </c:pt>
                <c:pt idx="2">
                  <c:v>Крупные</c:v>
                </c:pt>
                <c:pt idx="3">
                  <c:v>Средние</c:v>
                </c:pt>
              </c:strCache>
            </c:strRef>
          </c:cat>
          <c:val>
            <c:numRef>
              <c:f>СТ7!$A$2</c:f>
              <c:numCache>
                <c:formatCode>General</c:formatCode>
                <c:ptCount val="4"/>
                <c:pt idx="0">
                  <c:v>128</c:v>
                </c:pt>
                <c:pt idx="1">
                  <c:v>36</c:v>
                </c:pt>
                <c:pt idx="2">
                  <c:v>34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BA9-4AAF-9CC1-ACFC936FE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Мордовия.xlsx]СТ8!Сводная таблица6</c:name>
    <c:fmtId val="7"/>
  </c:pivotSource>
  <c:chart>
    <c:title>
      <c:tx>
        <c:strRef>
          <c:f>СТ8!$A$2</c:f>
          <c:strCache>
            <c:ptCount val="1"/>
            <c:pt idx="0">
              <c:v>ОРГАНИЗАЦИОННО-ПРАВОВАЯ ФОРМА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2.7360570961256568E-2"/>
              <c:y val="-0.27654283015735193"/>
            </c:manualLayout>
          </c:layout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noAutofit/>
            </a:bodyPr>
            <a:lstStyle/>
            <a:p>
              <a:pPr>
                <a:defRPr sz="2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3.6219880750998121E-2"/>
                  <c:h val="0.2080295487393608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3.2672377781770845E-2"/>
          <c:y val="0.41593162348644036"/>
          <c:w val="0.94983178075511754"/>
          <c:h val="0.54039516267321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СТ8!$A$2</c:f>
              <c:strCache>
                <c:ptCount val="1"/>
                <c:pt idx="0">
                  <c:v>ООО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F-4D74-9C28-1158C3AA8A59}"/>
            </c:ext>
          </c:extLst>
        </c:ser>
        <c:ser>
          <c:idx val="1"/>
          <c:order val="1"/>
          <c:tx>
            <c:strRef>
              <c:f>СТ8!$A$2</c:f>
              <c:strCache>
                <c:ptCount val="1"/>
                <c:pt idx="0">
                  <c:v>ИП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5D-4DBD-AFDD-6D5000B30E4B}"/>
            </c:ext>
          </c:extLst>
        </c:ser>
        <c:ser>
          <c:idx val="2"/>
          <c:order val="2"/>
          <c:tx>
            <c:strRef>
              <c:f>СТ8!$A$2</c:f>
              <c:strCache>
                <c:ptCount val="1"/>
                <c:pt idx="0">
                  <c:v>АО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5D-4DBD-AFDD-6D5000B30E4B}"/>
            </c:ext>
          </c:extLst>
        </c:ser>
        <c:ser>
          <c:idx val="3"/>
          <c:order val="3"/>
          <c:tx>
            <c:strRef>
              <c:f>СТ8!$A$2</c:f>
              <c:strCache>
                <c:ptCount val="1"/>
                <c:pt idx="0">
                  <c:v>Другие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63-4C9A-831E-F57D0506C1D9}"/>
              </c:ext>
            </c:extLst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63-4C9A-831E-F57D0506C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75D-4DBD-AFDD-6D5000B30E4B}"/>
            </c:ext>
          </c:extLst>
        </c:ser>
        <c:ser>
          <c:idx val="4"/>
          <c:order val="4"/>
          <c:tx>
            <c:strRef>
              <c:f>СТ8!$A$2</c:f>
              <c:strCache>
                <c:ptCount val="1"/>
                <c:pt idx="0">
                  <c:v>ОАО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6C3-422F-B764-6B77A1C385F5}"/>
              </c:ext>
            </c:extLst>
          </c:dPt>
          <c:dLbls>
            <c:dLbl>
              <c:idx val="0"/>
              <c:layout>
                <c:manualLayout>
                  <c:x val="2.7360570961256568E-2"/>
                  <c:y val="-0.2765428301573519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19880750998121E-2"/>
                      <c:h val="0.2080295487393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6C3-422F-B764-6B77A1C385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СТ8!$A$2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СТ8!$A$2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5D-4DBD-AFDD-6D5000B30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957488"/>
        <c:axId val="1427134720"/>
      </c:barChart>
      <c:catAx>
        <c:axId val="133895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7134720"/>
        <c:crosses val="autoZero"/>
        <c:auto val="1"/>
        <c:lblAlgn val="ctr"/>
        <c:lblOffset val="100"/>
        <c:noMultiLvlLbl val="0"/>
      </c:catAx>
      <c:valAx>
        <c:axId val="142713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95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7.1617840985872164E-2"/>
          <c:y val="0.33148562006501037"/>
          <c:w val="0.27261105609157532"/>
          <c:h val="0.191887706080409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Мордовия.xlsx]СТ10!Сводная таблица6</c:name>
    <c:fmtId val="11"/>
  </c:pivotSource>
  <c:chart>
    <c:title>
      <c:tx>
        <c:strRef>
          <c:f>СТ10!$A$2</c:f>
          <c:strCache>
            <c:ptCount val="1"/>
            <c:pt idx="0">
              <c:v>СТРУКТУРА ЭКСПОРТЕРОВ ПО РАЗМЕРУ ВЫРУЧКИ</c:v>
            </c:pt>
          </c:strCache>
        </c:strRef>
      </c:tx>
      <c:layout>
        <c:manualLayout>
          <c:xMode val="edge"/>
          <c:yMode val="edge"/>
          <c:x val="0.26407491969223357"/>
          <c:y val="2.2768024396899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2"/>
        <c:spPr>
          <a:solidFill>
            <a:schemeClr val="accent6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3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8.9186144827063038E-2"/>
              <c:y val="-9.8565169610477358E-17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4"/>
        <c:spPr>
          <a:solidFill>
            <a:schemeClr val="accent4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5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7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8.9186144827063038E-2"/>
              <c:y val="-9.8565169610477358E-17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8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9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0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6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2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3.2558897829940349E-2"/>
              <c:y val="-0.1657657657657658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4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3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6.5403172873179649E-2"/>
              <c:y val="-5.3763440860216038E-3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4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4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6213273332827717E-2"/>
              <c:y val="0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4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5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-8.3240401838592271E-2"/>
              <c:y val="5.9139784946236562E-2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14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0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7"/>
        <c:spPr>
          <a:solidFill>
            <a:schemeClr val="accent2"/>
          </a:solidFill>
          <a:ln>
            <a:noFill/>
          </a:ln>
          <a:effectLst/>
        </c:spPr>
      </c:pivotFmt>
      <c:pivotFmt>
        <c:idx val="58"/>
        <c:spPr>
          <a:solidFill>
            <a:schemeClr val="accent2"/>
          </a:solidFill>
          <a:ln>
            <a:noFill/>
          </a:ln>
          <a:effectLst/>
        </c:spPr>
      </c:pivotFmt>
      <c:pivotFmt>
        <c:idx val="59"/>
        <c:spPr>
          <a:solidFill>
            <a:schemeClr val="accent2"/>
          </a:solidFill>
          <a:ln>
            <a:noFill/>
          </a:ln>
          <a:effectLst/>
        </c:spPr>
      </c:pivotFmt>
      <c:pivotFmt>
        <c:idx val="60"/>
        <c:spPr>
          <a:solidFill>
            <a:schemeClr val="accent2"/>
          </a:solidFill>
          <a:ln>
            <a:noFill/>
          </a:ln>
          <a:effectLst/>
        </c:spPr>
        <c:dLbl>
          <c:idx val="0"/>
          <c:layout>
            <c:manualLayout>
              <c:x val="3.9018567562194503E-2"/>
              <c:y val="0.15471970194988194"/>
            </c:manualLayout>
          </c:layout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2400" b="0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4.0156187160628486E-2"/>
                  <c:h val="7.2338724602533377E-2"/>
                </c:manualLayout>
              </c15:layout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33122306635656307"/>
          <c:y val="0.19057200019940168"/>
          <c:w val="0.26924486972316658"/>
          <c:h val="0.78128101197386601"/>
        </c:manualLayout>
      </c:layout>
      <c:pieChart>
        <c:varyColors val="1"/>
        <c:ser>
          <c:idx val="0"/>
          <c:order val="0"/>
          <c:tx>
            <c:strRef>
              <c:f>СТ10!$A$2</c:f>
              <c:strCache>
                <c:ptCount val="1"/>
                <c:pt idx="0">
                  <c:v>Итог</c:v>
                </c:pt>
              </c:strCache>
            </c:strRef>
          </c:tx>
          <c:explosion val="6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DCC-49EF-8A1B-127BAF2B9B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DCC-49EF-8A1B-127BAF2B9B3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DCC-49EF-8A1B-127BAF2B9B35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DCC-49EF-8A1B-127BAF2B9B35}"/>
              </c:ext>
            </c:extLst>
          </c:dPt>
          <c:dLbls>
            <c:dLbl>
              <c:idx val="3"/>
              <c:layout>
                <c:manualLayout>
                  <c:x val="3.9018567562194503E-2"/>
                  <c:y val="0.15471970194988194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2400" b="0" i="1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4.0156187160628486E-2"/>
                      <c:h val="7.23387246025333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DCC-49EF-8A1B-127BAF2B9B3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20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СТ10!$A$2</c:f>
              <c:strCache>
                <c:ptCount val="4"/>
                <c:pt idx="0">
                  <c:v>Менее 120 млн. руб.</c:v>
                </c:pt>
                <c:pt idx="1">
                  <c:v>От 120 до 800 млн. руб.</c:v>
                </c:pt>
                <c:pt idx="2">
                  <c:v>От 800 млн. до 2 млрд. руб.</c:v>
                </c:pt>
                <c:pt idx="3">
                  <c:v>Свыше 2 млрд. руб.</c:v>
                </c:pt>
              </c:strCache>
            </c:strRef>
          </c:cat>
          <c:val>
            <c:numRef>
              <c:f>СТ10!$A$2</c:f>
              <c:numCache>
                <c:formatCode>General</c:formatCode>
                <c:ptCount val="4"/>
                <c:pt idx="0">
                  <c:v>137</c:v>
                </c:pt>
                <c:pt idx="1">
                  <c:v>38</c:v>
                </c:pt>
                <c:pt idx="2">
                  <c:v>20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CC-49EF-8A1B-127BAF2B9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729242174471391"/>
          <c:y val="0.17336463863350079"/>
          <c:w val="0.3455412515212623"/>
          <c:h val="0.787220150260481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Мордовия.xlsx]СТ13!Сводная таблица6</c:name>
    <c:fmtId val="16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/>
              <a:t>ТОП 10 ТНВЭД</a:t>
            </a:r>
          </a:p>
        </c:rich>
      </c:tx>
      <c:layout>
        <c:manualLayout>
          <c:xMode val="edge"/>
          <c:yMode val="edge"/>
          <c:x val="0.3945697770183418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-8.6213273332827717E-2"/>
              <c:y val="0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layout>
            <c:manualLayout>
              <c:x val="8.9186144827063038E-2"/>
              <c:y val="-9.8565169610477358E-17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layout>
            <c:manualLayout>
              <c:x val="-6.5403172873179649E-2"/>
              <c:y val="-5.3763440860216038E-3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layout>
            <c:manualLayout>
              <c:x val="-8.3240401838592271E-2"/>
              <c:y val="5.9139784946236562E-2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layout>
            <c:manualLayout>
              <c:x val="8.9186144827063038E-2"/>
              <c:y val="-9.8565169610477358E-17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layout>
            <c:manualLayout>
              <c:x val="-6.5403172873179649E-2"/>
              <c:y val="-5.3763440860216038E-3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layout>
            <c:manualLayout>
              <c:x val="-8.6213273332827717E-2"/>
              <c:y val="0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layout>
            <c:manualLayout>
              <c:x val="-8.3240401838592271E-2"/>
              <c:y val="5.9139784946236562E-2"/>
            </c:manualLayout>
          </c:layout>
          <c:dLblPos val="bestFi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diamond"/>
          <c:size val="5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9525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gradFill rotWithShape="1">
            <a:gsLst>
              <a:gs pos="0">
                <a:schemeClr val="accent2">
                  <a:satMod val="103000"/>
                  <a:lumMod val="102000"/>
                  <a:tint val="94000"/>
                </a:schemeClr>
              </a:gs>
              <a:gs pos="50000">
                <a:schemeClr val="accent2">
                  <a:satMod val="110000"/>
                  <a:lumMod val="100000"/>
                  <a:shade val="100000"/>
                </a:schemeClr>
              </a:gs>
              <a:gs pos="100000">
                <a:schemeClr val="accent2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38470809184042609"/>
          <c:y val="6.8549807442294011E-2"/>
          <c:w val="0.60065756561553008"/>
          <c:h val="0.908588073687050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СТ13!$B$4</c:f>
              <c:strCache>
                <c:ptCount val="1"/>
                <c:pt idx="0">
                  <c:v>Итог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СТ13!$A$5:$A$17</c:f>
              <c:strCache>
                <c:ptCount val="12"/>
                <c:pt idx="0">
                  <c:v>85-ЭЛЕКТРИЧЕСКИЕ МАШИНЫ И ОБОРУДОВАНИЕ, ИХ ЧАСТИ; ЗВУКОЗАПИСЫВАЮЩАЯ И ЗВУКОВОСПРОИЗВОДЯЩАЯ АППАРАТУРА,</c:v>
                </c:pt>
                <c:pt idx="1">
                  <c:v>84-РЕАКТОРЫ ЯДЕРНЫЕ, КОТЛЫ, ОБОРУДОВАНИЕ И МЕХАНИЧЕСКИЕ УСТРОЙСТВА; ИХ ЧАСТИ</c:v>
                </c:pt>
                <c:pt idx="2">
                  <c:v>90-ИНСТРУМЕНТЫ И АППАРАТЫ ОПТИЧЕСКИЕ, ФОТОГРАФИЧЕСКИЕ, КИНЕМАТОГРАФИЧЕСКИЕ, ИЗМЕРИТЕЛЬНЫЕ, КОНТРОЛЬНЫЕ,</c:v>
                </c:pt>
                <c:pt idx="3">
                  <c:v>39-ПЛАСТМАССЫ И ИЗДЕЛИЯ ИЗ НИХ</c:v>
                </c:pt>
                <c:pt idx="4">
                  <c:v>94-МЕБЕЛЬ; ПОСТЕЛЬНЫЕ ПРИНАДЛЕЖНОСТИ, МАТРАЦЫ, ОСНОВЫ МАТРАЦНЫЕ, ДИВАННЫЕ ПОДУШКИ И АНАЛОГИЧНЫЕ НАБИВНЫ</c:v>
                </c:pt>
                <c:pt idx="5">
                  <c:v>40-КАУЧУК, РЕЗИНА И ИЗДЕЛИЯ ИЗ НИХ</c:v>
                </c:pt>
                <c:pt idx="6">
                  <c:v>76-АЛЮМИНИЙ И ИЗДЕЛИЯ ИЗ НЕГО</c:v>
                </c:pt>
                <c:pt idx="7">
                  <c:v>73-ИЗДЕЛИЯ ИЗ ЧЕРНЫХ МЕТАЛЛОВ</c:v>
                </c:pt>
                <c:pt idx="8">
                  <c:v>87-СРЕДСТВА НАЗЕМНОГО ТРАНСПОРТА, КРОМЕ ЖЕЛЕЗНОДОРОЖНОГО ИЛИ ТРАМВАЙНОГО ПОДВИЖНОГО СОСТАВА, И ИХ ЧАСТИ</c:v>
                </c:pt>
                <c:pt idx="9">
                  <c:v>70-СТЕКЛО И ИЗДЕЛИЯ ИЗ НЕГО</c:v>
                </c:pt>
                <c:pt idx="10">
                  <c:v>74-МЕДЬ И ИЗДЕЛИЯ ИЗ НЕЕ</c:v>
                </c:pt>
                <c:pt idx="11">
                  <c:v>82-ИНСТРУМЕНТЫ, ПРИСПОСОБЛЕНИЯ, НОЖЕВЫЕ ИЗДЕЛИЯ, ЛОЖКИ И ВИЛКИ ИЗ НЕДРАГОЦЕННЫХ МЕТАЛЛОВ; ИХ ЧАСТИ ИЗ Н</c:v>
                </c:pt>
              </c:strCache>
            </c:strRef>
          </c:cat>
          <c:val>
            <c:numRef>
              <c:f>СТ13!$B$5:$B$17</c:f>
              <c:numCache>
                <c:formatCode>General</c:formatCode>
                <c:ptCount val="12"/>
                <c:pt idx="0">
                  <c:v>58</c:v>
                </c:pt>
                <c:pt idx="1">
                  <c:v>27</c:v>
                </c:pt>
                <c:pt idx="2">
                  <c:v>23</c:v>
                </c:pt>
                <c:pt idx="3">
                  <c:v>21</c:v>
                </c:pt>
                <c:pt idx="4">
                  <c:v>20</c:v>
                </c:pt>
                <c:pt idx="5">
                  <c:v>12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97-4B00-B71C-5439C9CAB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98513600"/>
        <c:axId val="1414913184"/>
      </c:barChart>
      <c:valAx>
        <c:axId val="1414913184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198513600"/>
        <c:crosses val="autoZero"/>
        <c:crossBetween val="between"/>
      </c:valAx>
      <c:catAx>
        <c:axId val="198513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14913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Мордовия.xlsx]СТ9!Сводная таблица6</c:name>
    <c:fmtId val="11"/>
  </c:pivotSource>
  <c:chart>
    <c:title>
      <c:tx>
        <c:strRef>
          <c:f>СТ9!$A$2</c:f>
          <c:strCache>
            <c:ptCount val="1"/>
            <c:pt idx="0">
              <c:v>ФИНАНСОВЫЙ РЕЗУЛЬТАТ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5.3720113639612994E-2"/>
              <c:y val="-5.2909417648938048E-17"/>
            </c:manualLayout>
          </c:layout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"/>
              <c:y val="-0.2308801259478356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9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6.9361075733471389E-2"/>
          <c:y val="0.33540387940103"/>
          <c:w val="0.88073639628108291"/>
          <c:h val="0.62408183240182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СТ9!$A$2</c:f>
              <c:strCache>
                <c:ptCount val="1"/>
                <c:pt idx="0">
                  <c:v>Прибыль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СТ9!$A$2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СТ9!$A$2</c:f>
              <c:numCache>
                <c:formatCode>General</c:formatCode>
                <c:ptCount val="1"/>
                <c:pt idx="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51-4DD2-8AB3-4D80E8BB0C66}"/>
            </c:ext>
          </c:extLst>
        </c:ser>
        <c:ser>
          <c:idx val="1"/>
          <c:order val="1"/>
          <c:tx>
            <c:strRef>
              <c:f>СТ9!$A$2</c:f>
              <c:strCache>
                <c:ptCount val="1"/>
                <c:pt idx="0">
                  <c:v>Убыток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СТ9!$A$2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СТ9!$A$2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51-4DD2-8AB3-4D80E8BB0C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38957488"/>
        <c:axId val="1427134720"/>
      </c:barChart>
      <c:catAx>
        <c:axId val="133895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7134720"/>
        <c:crosses val="autoZero"/>
        <c:auto val="1"/>
        <c:lblAlgn val="ctr"/>
        <c:lblOffset val="100"/>
        <c:noMultiLvlLbl val="0"/>
      </c:catAx>
      <c:valAx>
        <c:axId val="1427134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3895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9267275593885416E-2"/>
          <c:y val="0.24215110339514989"/>
          <c:w val="0.32880657809622837"/>
          <c:h val="0.22277383643876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1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12!Сводная таблица1</c:name>
    <c:fmtId val="11"/>
  </c:pivotSource>
  <c:chart>
    <c:title>
      <c:tx>
        <c:strRef>
          <c:f>'СТ 12'!$B$2</c:f>
          <c:strCache>
            <c:ptCount val="1"/>
            <c:pt idx="0">
              <c:v>ТОП-10 ТНВЭД ПО ЭКСПОРТУ ИЗ РЕСПУБЛИКИ МОРДОВИЯ</c:v>
            </c:pt>
          </c:strCache>
        </c:strRef>
      </c:tx>
      <c:layout>
        <c:manualLayout>
          <c:xMode val="edge"/>
          <c:yMode val="edge"/>
          <c:x val="0.14624723572319021"/>
          <c:y val="0.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6300829703895434E-2"/>
              <c:y val="-3.8983273017060261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7129322630224882E-2"/>
              <c:y val="6.139581543111185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1914190983040821E-2"/>
              <c:y val="3.06979077369981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7971749846728158E-2"/>
              <c:y val="-7.79696158248942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4904748863290992"/>
              <c:y val="6.13958154489803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9334587865944819E-2"/>
              <c:y val="6.1395815452554106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8.7645924944171338E-2"/>
              <c:y val="3.069790772270334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250990813468944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9027130233119696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4.8830835581349256E-2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9027130233119696"/>
              <c:y val="6.1395815445406683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4904748863290992"/>
              <c:y val="6.139581544898039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250990813468944"/>
              <c:y val="6.1395815445406683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8.7645924944171338E-2"/>
              <c:y val="3.0697907722703342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9334587865944819E-2"/>
              <c:y val="6.1395815452554106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7971749846728158E-2"/>
              <c:y val="-7.796961582489422E-3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6300829703895434E-2"/>
              <c:y val="-3.8983273017060261E-3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7129322630224882E-2"/>
              <c:y val="6.1395815431111859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1914190983040821E-2"/>
              <c:y val="3.0697907736998172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4.8830835581349256E-2"/>
              <c:y val="6.1395815445406683E-7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5">
              <a:shade val="32000"/>
            </a:schemeClr>
          </a:solidFill>
          <a:ln>
            <a:noFill/>
          </a:ln>
          <a:effectLst/>
        </c:spPr>
      </c:pivotFmt>
      <c:pivotFmt>
        <c:idx val="45"/>
        <c:spPr>
          <a:solidFill>
            <a:schemeClr val="accent5">
              <a:shade val="34000"/>
            </a:schemeClr>
          </a:solidFill>
          <a:ln>
            <a:noFill/>
          </a:ln>
          <a:effectLst/>
        </c:spPr>
      </c:pivotFmt>
      <c:pivotFmt>
        <c:idx val="46"/>
        <c:spPr>
          <a:solidFill>
            <a:schemeClr val="accent5">
              <a:shade val="37000"/>
            </a:schemeClr>
          </a:solidFill>
          <a:ln>
            <a:noFill/>
          </a:ln>
          <a:effectLst/>
        </c:spPr>
      </c:pivotFmt>
      <c:pivotFmt>
        <c:idx val="47"/>
        <c:spPr>
          <a:solidFill>
            <a:schemeClr val="accent5">
              <a:shade val="39000"/>
            </a:schemeClr>
          </a:solidFill>
          <a:ln>
            <a:noFill/>
          </a:ln>
          <a:effectLst/>
        </c:spPr>
      </c:pivotFmt>
      <c:pivotFmt>
        <c:idx val="48"/>
        <c:spPr>
          <a:solidFill>
            <a:schemeClr val="accent5">
              <a:shade val="41000"/>
            </a:schemeClr>
          </a:solidFill>
          <a:ln>
            <a:noFill/>
          </a:ln>
          <a:effectLst/>
        </c:spPr>
      </c:pivotFmt>
      <c:pivotFmt>
        <c:idx val="49"/>
        <c:spPr>
          <a:solidFill>
            <a:schemeClr val="accent5">
              <a:shade val="44000"/>
            </a:schemeClr>
          </a:solidFill>
          <a:ln>
            <a:noFill/>
          </a:ln>
          <a:effectLst/>
        </c:spPr>
      </c:pivotFmt>
      <c:pivotFmt>
        <c:idx val="50"/>
        <c:spPr>
          <a:solidFill>
            <a:schemeClr val="accent5">
              <a:shade val="46000"/>
            </a:schemeClr>
          </a:solidFill>
          <a:ln>
            <a:noFill/>
          </a:ln>
          <a:effectLst/>
        </c:spPr>
      </c:pivotFmt>
      <c:pivotFmt>
        <c:idx val="51"/>
        <c:spPr>
          <a:solidFill>
            <a:schemeClr val="accent5">
              <a:shade val="48000"/>
            </a:schemeClr>
          </a:solidFill>
          <a:ln>
            <a:noFill/>
          </a:ln>
          <a:effectLst/>
        </c:spPr>
      </c:pivotFmt>
      <c:pivotFmt>
        <c:idx val="52"/>
        <c:spPr>
          <a:solidFill>
            <a:schemeClr val="accent5">
              <a:shade val="51000"/>
            </a:schemeClr>
          </a:solidFill>
          <a:ln>
            <a:noFill/>
          </a:ln>
          <a:effectLst/>
        </c:spPr>
      </c:pivotFmt>
      <c:pivotFmt>
        <c:idx val="53"/>
        <c:spPr>
          <a:solidFill>
            <a:schemeClr val="accent5">
              <a:shade val="53000"/>
            </a:schemeClr>
          </a:solidFill>
          <a:ln>
            <a:noFill/>
          </a:ln>
          <a:effectLst/>
        </c:spPr>
      </c:pivotFmt>
      <c:pivotFmt>
        <c:idx val="54"/>
        <c:spPr>
          <a:solidFill>
            <a:schemeClr val="accent5">
              <a:shade val="55000"/>
            </a:schemeClr>
          </a:solidFill>
          <a:ln>
            <a:noFill/>
          </a:ln>
          <a:effectLst/>
        </c:spPr>
      </c:pivotFmt>
      <c:pivotFmt>
        <c:idx val="55"/>
        <c:spPr>
          <a:solidFill>
            <a:schemeClr val="accent5">
              <a:shade val="58000"/>
            </a:schemeClr>
          </a:solidFill>
          <a:ln>
            <a:noFill/>
          </a:ln>
          <a:effectLst/>
        </c:spPr>
      </c:pivotFmt>
      <c:pivotFmt>
        <c:idx val="56"/>
        <c:spPr>
          <a:solidFill>
            <a:schemeClr val="accent5">
              <a:shade val="60000"/>
            </a:schemeClr>
          </a:solidFill>
          <a:ln>
            <a:noFill/>
          </a:ln>
          <a:effectLst/>
        </c:spPr>
      </c:pivotFmt>
      <c:pivotFmt>
        <c:idx val="57"/>
        <c:spPr>
          <a:solidFill>
            <a:schemeClr val="accent5">
              <a:shade val="62000"/>
            </a:schemeClr>
          </a:solidFill>
          <a:ln>
            <a:noFill/>
          </a:ln>
          <a:effectLst/>
        </c:spPr>
      </c:pivotFmt>
      <c:pivotFmt>
        <c:idx val="58"/>
        <c:spPr>
          <a:solidFill>
            <a:schemeClr val="accent5">
              <a:shade val="65000"/>
            </a:schemeClr>
          </a:solidFill>
          <a:ln>
            <a:noFill/>
          </a:ln>
          <a:effectLst/>
        </c:spPr>
      </c:pivotFmt>
      <c:pivotFmt>
        <c:idx val="59"/>
        <c:spPr>
          <a:solidFill>
            <a:schemeClr val="accent5">
              <a:shade val="67000"/>
            </a:schemeClr>
          </a:solidFill>
          <a:ln>
            <a:noFill/>
          </a:ln>
          <a:effectLst/>
        </c:spPr>
      </c:pivotFmt>
      <c:pivotFmt>
        <c:idx val="60"/>
        <c:spPr>
          <a:solidFill>
            <a:schemeClr val="accent5">
              <a:shade val="69000"/>
            </a:schemeClr>
          </a:solidFill>
          <a:ln>
            <a:noFill/>
          </a:ln>
          <a:effectLst/>
        </c:spPr>
      </c:pivotFmt>
      <c:pivotFmt>
        <c:idx val="61"/>
        <c:spPr>
          <a:solidFill>
            <a:schemeClr val="accent5">
              <a:shade val="72000"/>
            </a:schemeClr>
          </a:solidFill>
          <a:ln>
            <a:noFill/>
          </a:ln>
          <a:effectLst/>
        </c:spPr>
      </c:pivotFmt>
      <c:pivotFmt>
        <c:idx val="62"/>
        <c:spPr>
          <a:solidFill>
            <a:schemeClr val="accent5">
              <a:shade val="74000"/>
            </a:schemeClr>
          </a:solidFill>
          <a:ln>
            <a:noFill/>
          </a:ln>
          <a:effectLst/>
        </c:spPr>
      </c:pivotFmt>
      <c:pivotFmt>
        <c:idx val="63"/>
        <c:spPr>
          <a:solidFill>
            <a:schemeClr val="accent5">
              <a:shade val="76000"/>
            </a:schemeClr>
          </a:solidFill>
          <a:ln>
            <a:noFill/>
          </a:ln>
          <a:effectLst/>
        </c:spPr>
      </c:pivotFmt>
      <c:pivotFmt>
        <c:idx val="64"/>
        <c:spPr>
          <a:solidFill>
            <a:schemeClr val="accent5">
              <a:shade val="79000"/>
            </a:schemeClr>
          </a:solidFill>
          <a:ln>
            <a:noFill/>
          </a:ln>
          <a:effectLst/>
        </c:spPr>
      </c:pivotFmt>
      <c:pivotFmt>
        <c:idx val="65"/>
        <c:spPr>
          <a:solidFill>
            <a:schemeClr val="accent5">
              <a:shade val="81000"/>
            </a:schemeClr>
          </a:solidFill>
          <a:ln>
            <a:noFill/>
          </a:ln>
          <a:effectLst/>
        </c:spPr>
      </c:pivotFmt>
      <c:pivotFmt>
        <c:idx val="66"/>
        <c:spPr>
          <a:solidFill>
            <a:schemeClr val="accent5">
              <a:shade val="83000"/>
            </a:schemeClr>
          </a:solidFill>
          <a:ln>
            <a:noFill/>
          </a:ln>
          <a:effectLst/>
        </c:spPr>
      </c:pivotFmt>
      <c:pivotFmt>
        <c:idx val="67"/>
        <c:spPr>
          <a:solidFill>
            <a:schemeClr val="accent5">
              <a:shade val="86000"/>
            </a:schemeClr>
          </a:solidFill>
          <a:ln>
            <a:noFill/>
          </a:ln>
          <a:effectLst/>
        </c:spPr>
      </c:pivotFmt>
      <c:pivotFmt>
        <c:idx val="68"/>
        <c:spPr>
          <a:solidFill>
            <a:schemeClr val="accent5">
              <a:shade val="88000"/>
            </a:schemeClr>
          </a:solidFill>
          <a:ln>
            <a:noFill/>
          </a:ln>
          <a:effectLst/>
        </c:spPr>
      </c:pivotFmt>
      <c:pivotFmt>
        <c:idx val="69"/>
        <c:spPr>
          <a:solidFill>
            <a:schemeClr val="accent5">
              <a:shade val="90000"/>
            </a:schemeClr>
          </a:solidFill>
          <a:ln>
            <a:noFill/>
          </a:ln>
          <a:effectLst/>
        </c:spPr>
      </c:pivotFmt>
      <c:pivotFmt>
        <c:idx val="70"/>
        <c:spPr>
          <a:solidFill>
            <a:schemeClr val="accent5">
              <a:shade val="93000"/>
            </a:schemeClr>
          </a:solidFill>
          <a:ln>
            <a:noFill/>
          </a:ln>
          <a:effectLst/>
        </c:spPr>
      </c:pivotFmt>
      <c:pivotFmt>
        <c:idx val="71"/>
        <c:spPr>
          <a:solidFill>
            <a:schemeClr val="accent5">
              <a:shade val="95000"/>
            </a:schemeClr>
          </a:solidFill>
          <a:ln>
            <a:noFill/>
          </a:ln>
          <a:effectLst/>
        </c:spPr>
      </c:pivotFmt>
      <c:pivotFmt>
        <c:idx val="72"/>
        <c:spPr>
          <a:solidFill>
            <a:schemeClr val="accent5">
              <a:shade val="97000"/>
            </a:schemeClr>
          </a:solidFill>
          <a:ln>
            <a:noFill/>
          </a:ln>
          <a:effectLst/>
        </c:spPr>
      </c:pivotFmt>
      <c:pivotFmt>
        <c:idx val="73"/>
        <c:spPr>
          <a:solidFill>
            <a:schemeClr val="accent5"/>
          </a:solidFill>
          <a:ln>
            <a:noFill/>
          </a:ln>
          <a:effectLst/>
        </c:spPr>
      </c:pivotFmt>
      <c:pivotFmt>
        <c:idx val="74"/>
        <c:spPr>
          <a:solidFill>
            <a:schemeClr val="accent5">
              <a:tint val="98000"/>
            </a:schemeClr>
          </a:solidFill>
          <a:ln>
            <a:noFill/>
          </a:ln>
          <a:effectLst/>
        </c:spPr>
      </c:pivotFmt>
      <c:pivotFmt>
        <c:idx val="75"/>
        <c:spPr>
          <a:solidFill>
            <a:schemeClr val="accent5">
              <a:tint val="96000"/>
            </a:schemeClr>
          </a:solidFill>
          <a:ln>
            <a:noFill/>
          </a:ln>
          <a:effectLst/>
        </c:spPr>
      </c:pivotFmt>
      <c:pivotFmt>
        <c:idx val="76"/>
        <c:spPr>
          <a:solidFill>
            <a:schemeClr val="accent5">
              <a:tint val="93000"/>
            </a:schemeClr>
          </a:solidFill>
          <a:ln>
            <a:noFill/>
          </a:ln>
          <a:effectLst/>
        </c:spPr>
      </c:pivotFmt>
      <c:pivotFmt>
        <c:idx val="77"/>
        <c:spPr>
          <a:solidFill>
            <a:schemeClr val="accent5">
              <a:tint val="91000"/>
            </a:schemeClr>
          </a:solidFill>
          <a:ln>
            <a:noFill/>
          </a:ln>
          <a:effectLst/>
        </c:spPr>
      </c:pivotFmt>
      <c:pivotFmt>
        <c:idx val="78"/>
        <c:spPr>
          <a:solidFill>
            <a:schemeClr val="accent5">
              <a:tint val="89000"/>
            </a:schemeClr>
          </a:solidFill>
          <a:ln>
            <a:noFill/>
          </a:ln>
          <a:effectLst/>
        </c:spPr>
      </c:pivotFmt>
      <c:pivotFmt>
        <c:idx val="79"/>
        <c:spPr>
          <a:solidFill>
            <a:schemeClr val="accent5">
              <a:tint val="86000"/>
            </a:schemeClr>
          </a:solidFill>
          <a:ln>
            <a:noFill/>
          </a:ln>
          <a:effectLst/>
        </c:spPr>
      </c:pivotFmt>
      <c:pivotFmt>
        <c:idx val="80"/>
        <c:spPr>
          <a:solidFill>
            <a:schemeClr val="accent5">
              <a:tint val="84000"/>
            </a:schemeClr>
          </a:solidFill>
          <a:ln>
            <a:noFill/>
          </a:ln>
          <a:effectLst/>
        </c:spPr>
      </c:pivotFmt>
      <c:pivotFmt>
        <c:idx val="81"/>
        <c:spPr>
          <a:solidFill>
            <a:schemeClr val="accent5">
              <a:tint val="82000"/>
            </a:schemeClr>
          </a:solidFill>
          <a:ln>
            <a:noFill/>
          </a:ln>
          <a:effectLst/>
        </c:spPr>
      </c:pivotFmt>
      <c:pivotFmt>
        <c:idx val="82"/>
        <c:spPr>
          <a:solidFill>
            <a:schemeClr val="accent5">
              <a:tint val="79000"/>
            </a:schemeClr>
          </a:solidFill>
          <a:ln>
            <a:noFill/>
          </a:ln>
          <a:effectLst/>
        </c:spPr>
      </c:pivotFmt>
      <c:pivotFmt>
        <c:idx val="83"/>
        <c:spPr>
          <a:solidFill>
            <a:schemeClr val="accent5">
              <a:tint val="77000"/>
            </a:schemeClr>
          </a:solidFill>
          <a:ln>
            <a:noFill/>
          </a:ln>
          <a:effectLst/>
        </c:spPr>
      </c:pivotFmt>
      <c:pivotFmt>
        <c:idx val="84"/>
        <c:spPr>
          <a:solidFill>
            <a:schemeClr val="accent5">
              <a:tint val="75000"/>
            </a:schemeClr>
          </a:solidFill>
          <a:ln>
            <a:noFill/>
          </a:ln>
          <a:effectLst/>
        </c:spPr>
      </c:pivotFmt>
      <c:pivotFmt>
        <c:idx val="85"/>
        <c:spPr>
          <a:solidFill>
            <a:schemeClr val="accent5">
              <a:tint val="72000"/>
            </a:schemeClr>
          </a:solidFill>
          <a:ln>
            <a:noFill/>
          </a:ln>
          <a:effectLst/>
        </c:spPr>
      </c:pivotFmt>
      <c:pivotFmt>
        <c:idx val="86"/>
        <c:spPr>
          <a:solidFill>
            <a:schemeClr val="accent5">
              <a:tint val="70000"/>
            </a:schemeClr>
          </a:solidFill>
          <a:ln>
            <a:noFill/>
          </a:ln>
          <a:effectLst/>
        </c:spPr>
      </c:pivotFmt>
      <c:pivotFmt>
        <c:idx val="87"/>
        <c:spPr>
          <a:solidFill>
            <a:schemeClr val="accent5">
              <a:tint val="68000"/>
            </a:schemeClr>
          </a:solidFill>
          <a:ln>
            <a:noFill/>
          </a:ln>
          <a:effectLst/>
        </c:spPr>
      </c:pivotFmt>
      <c:pivotFmt>
        <c:idx val="88"/>
        <c:spPr>
          <a:solidFill>
            <a:schemeClr val="accent5">
              <a:tint val="65000"/>
            </a:schemeClr>
          </a:solidFill>
          <a:ln>
            <a:noFill/>
          </a:ln>
          <a:effectLst/>
        </c:spPr>
      </c:pivotFmt>
      <c:pivotFmt>
        <c:idx val="89"/>
        <c:spPr>
          <a:solidFill>
            <a:schemeClr val="accent5">
              <a:tint val="63000"/>
            </a:schemeClr>
          </a:solidFill>
          <a:ln>
            <a:noFill/>
          </a:ln>
          <a:effectLst/>
        </c:spPr>
      </c:pivotFmt>
      <c:pivotFmt>
        <c:idx val="90"/>
        <c:spPr>
          <a:solidFill>
            <a:schemeClr val="accent5">
              <a:tint val="61000"/>
            </a:schemeClr>
          </a:solidFill>
          <a:ln>
            <a:noFill/>
          </a:ln>
          <a:effectLst/>
        </c:spPr>
      </c:pivotFmt>
      <c:pivotFmt>
        <c:idx val="91"/>
        <c:spPr>
          <a:solidFill>
            <a:schemeClr val="accent5">
              <a:tint val="58000"/>
            </a:schemeClr>
          </a:solidFill>
          <a:ln>
            <a:noFill/>
          </a:ln>
          <a:effectLst/>
        </c:spPr>
      </c:pivotFmt>
      <c:pivotFmt>
        <c:idx val="92"/>
        <c:spPr>
          <a:solidFill>
            <a:schemeClr val="accent5">
              <a:tint val="56000"/>
            </a:schemeClr>
          </a:solidFill>
          <a:ln>
            <a:noFill/>
          </a:ln>
          <a:effectLst/>
        </c:spPr>
      </c:pivotFmt>
      <c:pivotFmt>
        <c:idx val="93"/>
        <c:spPr>
          <a:solidFill>
            <a:schemeClr val="accent5">
              <a:tint val="54000"/>
            </a:schemeClr>
          </a:solidFill>
          <a:ln>
            <a:noFill/>
          </a:ln>
          <a:effectLst/>
        </c:spPr>
      </c:pivotFmt>
      <c:pivotFmt>
        <c:idx val="94"/>
        <c:spPr>
          <a:solidFill>
            <a:schemeClr val="accent5">
              <a:tint val="51000"/>
            </a:schemeClr>
          </a:solidFill>
          <a:ln>
            <a:noFill/>
          </a:ln>
          <a:effectLst/>
        </c:spPr>
      </c:pivotFmt>
      <c:pivotFmt>
        <c:idx val="95"/>
        <c:spPr>
          <a:solidFill>
            <a:schemeClr val="accent5">
              <a:tint val="49000"/>
            </a:schemeClr>
          </a:solidFill>
          <a:ln>
            <a:noFill/>
          </a:ln>
          <a:effectLst/>
        </c:spPr>
      </c:pivotFmt>
      <c:pivotFmt>
        <c:idx val="96"/>
        <c:spPr>
          <a:solidFill>
            <a:schemeClr val="accent5">
              <a:tint val="47000"/>
            </a:schemeClr>
          </a:solidFill>
          <a:ln>
            <a:noFill/>
          </a:ln>
          <a:effectLst/>
        </c:spPr>
      </c:pivotFmt>
      <c:pivotFmt>
        <c:idx val="97"/>
        <c:spPr>
          <a:solidFill>
            <a:schemeClr val="accent5">
              <a:tint val="44000"/>
            </a:schemeClr>
          </a:solidFill>
          <a:ln>
            <a:noFill/>
          </a:ln>
          <a:effectLst/>
        </c:spPr>
      </c:pivotFmt>
      <c:pivotFmt>
        <c:idx val="98"/>
        <c:spPr>
          <a:solidFill>
            <a:schemeClr val="accent5">
              <a:tint val="42000"/>
            </a:schemeClr>
          </a:solidFill>
          <a:ln>
            <a:noFill/>
          </a:ln>
          <a:effectLst/>
        </c:spPr>
      </c:pivotFmt>
      <c:pivotFmt>
        <c:idx val="99"/>
        <c:spPr>
          <a:solidFill>
            <a:schemeClr val="accent5">
              <a:tint val="40000"/>
            </a:schemeClr>
          </a:solidFill>
          <a:ln>
            <a:noFill/>
          </a:ln>
          <a:effectLst/>
        </c:spPr>
      </c:pivotFmt>
      <c:pivotFmt>
        <c:idx val="100"/>
        <c:spPr>
          <a:solidFill>
            <a:schemeClr val="accent5">
              <a:tint val="37000"/>
            </a:schemeClr>
          </a:solidFill>
          <a:ln>
            <a:noFill/>
          </a:ln>
          <a:effectLst/>
        </c:spPr>
      </c:pivotFmt>
      <c:pivotFmt>
        <c:idx val="101"/>
        <c:spPr>
          <a:solidFill>
            <a:schemeClr val="accent5">
              <a:tint val="35000"/>
            </a:schemeClr>
          </a:solidFill>
          <a:ln>
            <a:noFill/>
          </a:ln>
          <a:effectLst/>
        </c:spPr>
      </c:pivotFmt>
      <c:pivotFmt>
        <c:idx val="102"/>
        <c:spPr>
          <a:solidFill>
            <a:schemeClr val="accent5">
              <a:tint val="33000"/>
            </a:schemeClr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0.65442177906649668"/>
          <c:y val="0.41190842791757354"/>
          <c:w val="0.30997489536209261"/>
          <c:h val="0.44939106400003331"/>
        </c:manualLayout>
      </c:layout>
      <c:doughnut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096044803424553E-3"/>
          <c:y val="0.1069314379445537"/>
          <c:w val="0.75437546132680233"/>
          <c:h val="0.87597790468322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СТРУКТУРА</a:t>
            </a:r>
            <a:r>
              <a:rPr lang="ru-RU" baseline="0"/>
              <a:t> ЭКСПОРТА ПО ГРУППАМ ПРОДУКЦИИ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3789187636175891E-2"/>
          <c:y val="0.22095988001499814"/>
          <c:w val="0.37056173344383586"/>
          <c:h val="0.5636566758265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C97-42EB-B286-6E84A90BE9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C97-42EB-B286-6E84A90BE9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C97-42EB-B286-6E84A90BE9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C97-42EB-B286-6E84A90BE9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C97-42EB-B286-6E84A90BE9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C97-42EB-B286-6E84A90BE9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C97-42EB-B286-6E84A90BE99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BC-4CCE-B306-889B88FF16B2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4BC-4CCE-B306-889B88FF16B2}"/>
              </c:ext>
            </c:extLst>
          </c:dPt>
          <c:dLbls>
            <c:dLbl>
              <c:idx val="7"/>
              <c:layout>
                <c:manualLayout>
                  <c:x val="-3.0056987664478767E-2"/>
                  <c:y val="-3.59548806399200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BC-4CCE-B306-889B88FF16B2}"/>
                </c:ext>
              </c:extLst>
            </c:dLbl>
            <c:dLbl>
              <c:idx val="8"/>
              <c:layout>
                <c:manualLayout>
                  <c:x val="4.4315075971667332E-2"/>
                  <c:y val="-5.3275215598050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BC-4CCE-B306-889B88FF16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'СТ 12'!$B$77:$B$85</c:f>
              <c:strCache>
                <c:ptCount val="9"/>
                <c:pt idx="0">
                  <c:v>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</c:v>
                </c:pt>
                <c:pt idx="1">
                  <c:v>44 - ДРЕВЕСИНА И ИЗДЕЛИЯ ИЗ НЕЕ; ДРЕВЕСНЫЙ УГОЛЬ</c:v>
                </c:pt>
                <c:pt idx="2">
                  <c:v>76 - АЛЮМИНИЙ И ИЗДЕЛИЯ ИЗ НЕГО</c:v>
                </c:pt>
                <c:pt idx="3">
                  <c:v>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c:v>
                </c:pt>
                <c:pt idx="4">
                  <c:v>72 - ЧЕРНЫЕ МЕТАЛЛЫ</c:v>
                </c:pt>
                <c:pt idx="5">
                  <c:v>38 - ПРОЧИЕ ХИМИЧЕСКИЕ ПРОДУКТЫ</c:v>
                </c:pt>
                <c:pt idx="6">
                  <c:v>02 - МЯСО И ПИЩЕВЫЕ МЯСНЫЕ СУБПРОДУКТЫ</c:v>
                </c:pt>
                <c:pt idx="7">
                  <c:v>10 - ЗЛАКИ</c:v>
                </c:pt>
                <c:pt idx="8">
                  <c:v>ПРОЧИЕ</c:v>
                </c:pt>
              </c:strCache>
            </c:strRef>
          </c:cat>
          <c:val>
            <c:numRef>
              <c:f>'СТ 12'!$C$77:$C$85</c:f>
              <c:numCache>
                <c:formatCode>0.00%</c:formatCode>
                <c:ptCount val="9"/>
                <c:pt idx="0">
                  <c:v>0.27976539055578609</c:v>
                </c:pt>
                <c:pt idx="1">
                  <c:v>0.20347409816591996</c:v>
                </c:pt>
                <c:pt idx="2">
                  <c:v>0.15414917973007491</c:v>
                </c:pt>
                <c:pt idx="3">
                  <c:v>8.1424744662802043E-2</c:v>
                </c:pt>
                <c:pt idx="4">
                  <c:v>4.1944960327575144E-2</c:v>
                </c:pt>
                <c:pt idx="5">
                  <c:v>3.5040082830637281E-2</c:v>
                </c:pt>
                <c:pt idx="6">
                  <c:v>3.4110095899479442E-2</c:v>
                </c:pt>
                <c:pt idx="7">
                  <c:v>2.0988236338684411E-2</c:v>
                </c:pt>
                <c:pt idx="8">
                  <c:v>0.14909999999999998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C-4CCE-B306-889B88FF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681005522230039"/>
          <c:y val="0.10076719576719577"/>
          <c:w val="0.51982397703568739"/>
          <c:h val="0.865910302878806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3!Сводная таблица1</c:name>
    <c:fmtId val="4"/>
  </c:pivotSource>
  <c:chart>
    <c:title>
      <c:tx>
        <c:strRef>
          <c:f>'СТ 3'!$B$2</c:f>
          <c:strCache>
            <c:ptCount val="1"/>
            <c:pt idx="0">
              <c:v>ТОП-10 ТНВЭД ПО ЭКСПОРТУ ИЗ РЕСПУБЛИКИ МОРДОВИЯ</c:v>
            </c:pt>
          </c:strCache>
        </c:strRef>
      </c:tx>
      <c:layout>
        <c:manualLayout>
          <c:xMode val="edge"/>
          <c:yMode val="edge"/>
          <c:x val="0.14624723572319021"/>
          <c:y val="0.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6300829703895434E-2"/>
              <c:y val="-3.8983273017060261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7129322630224882E-2"/>
              <c:y val="6.139581543111185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1914190983040821E-2"/>
              <c:y val="3.06979077369981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7971749846728158E-2"/>
              <c:y val="-7.796961582489422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4904748863290992"/>
              <c:y val="6.139581544898039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9334587865944819E-2"/>
              <c:y val="6.1395815452554106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8.7645924944171338E-2"/>
              <c:y val="3.069790772270334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250990813468944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9027130233119696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4.8830835581349256E-2"/>
              <c:y val="6.1395815445406683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51344619179180162"/>
          <c:y val="0.18216666666666667"/>
          <c:w val="0.39485267538190327"/>
          <c:h val="0.7405057742782150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'СТ 3'!$B$2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A8-4C0E-9A2F-41D049BEB83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A8-4C0E-9A2F-41D049BEB83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A8-4C0E-9A2F-41D049BEB83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A8-4C0E-9A2F-41D049BEB83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A8-4C0E-9A2F-41D049BEB839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A8-4C0E-9A2F-41D049BEB839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A8-4C0E-9A2F-41D049BEB83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CEA-4A49-AC2F-5BDCBB0C0E1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CEA-4A49-AC2F-5BDCBB0C0E1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EA-4A49-AC2F-5BDCBB0C0E13}"/>
              </c:ext>
            </c:extLst>
          </c:dPt>
          <c:dLbls>
            <c:dLbl>
              <c:idx val="0"/>
              <c:layout>
                <c:manualLayout>
                  <c:x val="0.19027130233119696"/>
                  <c:y val="6.139581544540668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8-4C0E-9A2F-41D049BEB839}"/>
                </c:ext>
              </c:extLst>
            </c:dLbl>
            <c:dLbl>
              <c:idx val="1"/>
              <c:layout>
                <c:manualLayout>
                  <c:x val="0.14904748863290992"/>
                  <c:y val="6.13958154489803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A8-4C0E-9A2F-41D049BEB839}"/>
                </c:ext>
              </c:extLst>
            </c:dLbl>
            <c:dLbl>
              <c:idx val="2"/>
              <c:layout>
                <c:manualLayout>
                  <c:x val="0.1250990813468944"/>
                  <c:y val="6.139581544540668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A8-4C0E-9A2F-41D049BEB839}"/>
                </c:ext>
              </c:extLst>
            </c:dLbl>
            <c:dLbl>
              <c:idx val="3"/>
              <c:layout>
                <c:manualLayout>
                  <c:x val="8.7645924944171338E-2"/>
                  <c:y val="3.069790772270334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8-4C0E-9A2F-41D049BEB839}"/>
                </c:ext>
              </c:extLst>
            </c:dLbl>
            <c:dLbl>
              <c:idx val="4"/>
              <c:layout>
                <c:manualLayout>
                  <c:x val="6.9334587865944819E-2"/>
                  <c:y val="6.1395815452554106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A8-4C0E-9A2F-41D049BEB839}"/>
                </c:ext>
              </c:extLst>
            </c:dLbl>
            <c:dLbl>
              <c:idx val="5"/>
              <c:layout>
                <c:manualLayout>
                  <c:x val="6.7971749846728158E-2"/>
                  <c:y val="-7.79696158248942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A8-4C0E-9A2F-41D049BEB839}"/>
                </c:ext>
              </c:extLst>
            </c:dLbl>
            <c:dLbl>
              <c:idx val="6"/>
              <c:layout>
                <c:manualLayout>
                  <c:x val="6.6300829703895434E-2"/>
                  <c:y val="-3.898327301706026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A8-4C0E-9A2F-41D049BEB839}"/>
                </c:ext>
              </c:extLst>
            </c:dLbl>
            <c:dLbl>
              <c:idx val="7"/>
              <c:layout>
                <c:manualLayout>
                  <c:x val="5.7129322630224882E-2"/>
                  <c:y val="6.1395815431111859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EA-4A49-AC2F-5BDCBB0C0E13}"/>
                </c:ext>
              </c:extLst>
            </c:dLbl>
            <c:dLbl>
              <c:idx val="8"/>
              <c:layout>
                <c:manualLayout>
                  <c:x val="5.1914190983040821E-2"/>
                  <c:y val="3.069790773699817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EA-4A49-AC2F-5BDCBB0C0E13}"/>
                </c:ext>
              </c:extLst>
            </c:dLbl>
            <c:dLbl>
              <c:idx val="9"/>
              <c:layout>
                <c:manualLayout>
                  <c:x val="4.8830835581349256E-2"/>
                  <c:y val="6.1395815445406683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EA-4A49-AC2F-5BDCBB0C0E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3'!$B$2</c:f>
              <c:strCache>
                <c:ptCount val="10"/>
                <c:pt idx="0">
                  <c:v>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</c:v>
                </c:pt>
                <c:pt idx="1">
                  <c:v>44 - ДРЕВЕСИНА И ИЗДЕЛИЯ ИЗ НЕЕ; ДРЕВЕСНЫЙ УГОЛЬ</c:v>
                </c:pt>
                <c:pt idx="2">
                  <c:v>76 - АЛЮМИНИЙ И ИЗДЕЛИЯ ИЗ НЕГО</c:v>
                </c:pt>
                <c:pt idx="3">
                  <c:v>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</c:v>
                </c:pt>
                <c:pt idx="4">
                  <c:v>72 - ЧЕРНЫЕ МЕТАЛЛЫ</c:v>
                </c:pt>
                <c:pt idx="5">
                  <c:v>38 - ПРОЧИЕ ХИМИЧЕСКИЕ ПРОДУКТЫ</c:v>
                </c:pt>
                <c:pt idx="6">
                  <c:v>02 - МЯСО И ПИЩЕВЫЕ МЯСНЫЕ СУБПРОДУКТЫ</c:v>
                </c:pt>
                <c:pt idx="7">
                  <c:v>10 - ЗЛАКИ</c:v>
                </c:pt>
                <c:pt idx="8">
                  <c:v>16 - ГОТОВЫЕ ПРОДУКТЫ ИЗ МЯСА, РЫБЫ ИЛИ РАКООБРАЗНЫХ, МОЛЛЮСКОВ ИЛИ ПРОЧИХ ВОДНЫХ БЕСПОЗВОНОЧНЫХ</c:v>
                </c:pt>
                <c:pt idx="9">
                  <c:v>74 - МЕДЬ И ИЗДЕЛИЯ ИЗ НЕЕ</c:v>
                </c:pt>
              </c:strCache>
            </c:strRef>
          </c:cat>
          <c:val>
            <c:numRef>
              <c:f>'СТ 3'!$B$2</c:f>
              <c:numCache>
                <c:formatCode>#\ " млн. $"</c:formatCode>
                <c:ptCount val="10"/>
                <c:pt idx="0">
                  <c:v>105115.05000000002</c:v>
                </c:pt>
                <c:pt idx="1">
                  <c:v>76450.45</c:v>
                </c:pt>
                <c:pt idx="2">
                  <c:v>57917.810000000005</c:v>
                </c:pt>
                <c:pt idx="3">
                  <c:v>30593.37000000001</c:v>
                </c:pt>
                <c:pt idx="4">
                  <c:v>15759.8</c:v>
                </c:pt>
                <c:pt idx="5">
                  <c:v>13165.460000000005</c:v>
                </c:pt>
                <c:pt idx="6">
                  <c:v>12816.039999999995</c:v>
                </c:pt>
                <c:pt idx="7">
                  <c:v>7885.82</c:v>
                </c:pt>
                <c:pt idx="8">
                  <c:v>6820.43</c:v>
                </c:pt>
                <c:pt idx="9">
                  <c:v>5552.9100000000008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2A8-4C0E-9A2F-41D049BEB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 val="autoZero"/>
        <c:auto val="1"/>
        <c:lblAlgn val="ctr"/>
        <c:lblOffset val="100"/>
        <c:noMultiLvlLbl val="0"/>
      </c:catAx>
      <c:valAx>
        <c:axId val="389450943"/>
        <c:scaling>
          <c:orientation val="minMax"/>
          <c:max val="1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4!Сводная таблица1</c:name>
    <c:fmtId val="9"/>
  </c:pivotSource>
  <c:chart>
    <c:title>
      <c:tx>
        <c:strRef>
          <c:f>'СТ 4'!$B$2</c:f>
          <c:strCache>
            <c:ptCount val="1"/>
            <c:pt idx="0">
              <c:v>ТОП-10 СТРАН ПО ЭКСПОРТУ ИЗ РЕСПУБЛИКИ МОРДОВИЯ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0.27570236127221182"/>
              <c:y val="3.0878483598319572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2573795377994396"/>
              <c:y val="3.0878483601914301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0.12333568436305764"/>
              <c:y val="-3.9212586316941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layout>
            <c:manualLayout>
              <c:x val="7.8331947187857368E-2"/>
              <c:y val="5.8548883808302196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5.827050081800822E-2"/>
              <c:y val="3.1936123729093156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4.2429245479718811E-2"/>
              <c:y val="3.087848359472484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4.1045283187335642E-2"/>
              <c:y val="6.1756967189449688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layout>
            <c:manualLayout>
              <c:x val="0.1695815783057246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layout>
            <c:manualLayout>
              <c:x val="0.1329555550722307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layout>
            <c:manualLayout>
              <c:x val="0.11130602181404538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layout>
            <c:manualLayout>
              <c:x val="7.8450531320180247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layout>
            <c:manualLayout>
              <c:x val="6.013915501277095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layout>
            <c:manualLayout>
              <c:x val="6.1075206077594445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layout>
            <c:manualLayout>
              <c:x val="5.9404246996468221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layout>
            <c:manualLayout>
              <c:x val="4.7933860240903958E-2"/>
              <c:y val="2.77774502623442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layout>
            <c:manualLayout>
              <c:x val="4.5017613099220269E-2"/>
              <c:y val="5.5554900524688401E-1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layout>
            <c:manualLayout>
              <c:x val="4.6531909545807472E-2"/>
              <c:y val="0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29298022207827867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124659467271818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0343315207019532"/>
              <c:y val="3.0878483598319572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0182973126471064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0027618739402173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7.3208220176740918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7.1711912132866915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9988132560137278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7.056310732322596E-2"/>
              <c:y val="3.921876201366002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6.5806646583977793E-2"/>
              <c:y val="3.087848360910375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'СТ 4'!$B$2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E29-4B51-B7BC-AC2B8A21634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29-4B51-B7BC-AC2B8A21634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E29-4B51-B7BC-AC2B8A2163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29-4B51-B7BC-AC2B8A21634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29-4B51-B7BC-AC2B8A21634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29-4B51-B7BC-AC2B8A21634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29-4B51-B7BC-AC2B8A2163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29-4B51-B7BC-AC2B8A2163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29-4B51-B7BC-AC2B8A21634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29-4B51-B7BC-AC2B8A21634F}"/>
              </c:ext>
            </c:extLst>
          </c:dPt>
          <c:dLbls>
            <c:dLbl>
              <c:idx val="0"/>
              <c:layout>
                <c:manualLayout>
                  <c:x val="0.29298022207827867"/>
                  <c:y val="6.175696718944968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29-4B51-B7BC-AC2B8A21634F}"/>
                </c:ext>
              </c:extLst>
            </c:dLbl>
            <c:dLbl>
              <c:idx val="1"/>
              <c:layout>
                <c:manualLayout>
                  <c:x val="0.11246594672718184"/>
                  <c:y val="3.087848359472484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29-4B51-B7BC-AC2B8A21634F}"/>
                </c:ext>
              </c:extLst>
            </c:dLbl>
            <c:dLbl>
              <c:idx val="2"/>
              <c:layout>
                <c:manualLayout>
                  <c:x val="0.10343315207019532"/>
                  <c:y val="3.0878483598319572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29-4B51-B7BC-AC2B8A21634F}"/>
                </c:ext>
              </c:extLst>
            </c:dLbl>
            <c:dLbl>
              <c:idx val="3"/>
              <c:layout>
                <c:manualLayout>
                  <c:x val="0.10182973126471064"/>
                  <c:y val="3.087848359472484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29-4B51-B7BC-AC2B8A21634F}"/>
                </c:ext>
              </c:extLst>
            </c:dLbl>
            <c:dLbl>
              <c:idx val="4"/>
              <c:layout>
                <c:manualLayout>
                  <c:x val="0.10027618739402173"/>
                  <c:y val="3.087848359472484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29-4B51-B7BC-AC2B8A21634F}"/>
                </c:ext>
              </c:extLst>
            </c:dLbl>
            <c:dLbl>
              <c:idx val="5"/>
              <c:layout>
                <c:manualLayout>
                  <c:x val="7.3208220176740918E-2"/>
                  <c:y val="6.175696718944968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29-4B51-B7BC-AC2B8A21634F}"/>
                </c:ext>
              </c:extLst>
            </c:dLbl>
            <c:dLbl>
              <c:idx val="6"/>
              <c:layout>
                <c:manualLayout>
                  <c:x val="7.1711912132866915E-2"/>
                  <c:y val="3.087848359472484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29-4B51-B7BC-AC2B8A21634F}"/>
                </c:ext>
              </c:extLst>
            </c:dLbl>
            <c:dLbl>
              <c:idx val="7"/>
              <c:layout>
                <c:manualLayout>
                  <c:x val="6.9988132560137278E-2"/>
                  <c:y val="3.08784836091037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29-4B51-B7BC-AC2B8A21634F}"/>
                </c:ext>
              </c:extLst>
            </c:dLbl>
            <c:dLbl>
              <c:idx val="8"/>
              <c:layout>
                <c:manualLayout>
                  <c:x val="7.056310732322596E-2"/>
                  <c:y val="3.921876201366002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E29-4B51-B7BC-AC2B8A21634F}"/>
                </c:ext>
              </c:extLst>
            </c:dLbl>
            <c:dLbl>
              <c:idx val="9"/>
              <c:layout>
                <c:manualLayout>
                  <c:x val="6.5806646583977793E-2"/>
                  <c:y val="3.087848360910375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29-4B51-B7BC-AC2B8A2163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4'!$B$2</c:f>
              <c:strCache>
                <c:ptCount val="10"/>
                <c:pt idx="0">
                  <c:v>KZ - КАЗАХСТАН</c:v>
                </c:pt>
                <c:pt idx="1">
                  <c:v>BY - БЕЛАРУСЬ</c:v>
                </c:pt>
                <c:pt idx="2">
                  <c:v>US - СОЕДИНЕННЫЕ ШТАТЫ</c:v>
                </c:pt>
                <c:pt idx="3">
                  <c:v>UA - УКРАИНА</c:v>
                </c:pt>
                <c:pt idx="4">
                  <c:v>JP - ЯПОНИЯ</c:v>
                </c:pt>
                <c:pt idx="5">
                  <c:v>CN - КИТАЙ</c:v>
                </c:pt>
                <c:pt idx="6">
                  <c:v>AZ - АЗЕРБАЙДЖАН</c:v>
                </c:pt>
                <c:pt idx="7">
                  <c:v>LT - ЛИТВА</c:v>
                </c:pt>
                <c:pt idx="8">
                  <c:v>LV - ЛАТВИЯ</c:v>
                </c:pt>
                <c:pt idx="9">
                  <c:v>GN - ГВИНЕЯ</c:v>
                </c:pt>
              </c:strCache>
            </c:strRef>
          </c:cat>
          <c:val>
            <c:numRef>
              <c:f>'СТ 4'!$B$2</c:f>
              <c:numCache>
                <c:formatCode>#\ " млн. $"</c:formatCode>
                <c:ptCount val="10"/>
                <c:pt idx="0">
                  <c:v>110749.51000000004</c:v>
                </c:pt>
                <c:pt idx="1">
                  <c:v>30845.189999999988</c:v>
                </c:pt>
                <c:pt idx="2">
                  <c:v>28857.609999999997</c:v>
                </c:pt>
                <c:pt idx="3">
                  <c:v>27379.16</c:v>
                </c:pt>
                <c:pt idx="4">
                  <c:v>25871.72</c:v>
                </c:pt>
                <c:pt idx="5">
                  <c:v>13871.09</c:v>
                </c:pt>
                <c:pt idx="6">
                  <c:v>12330.5</c:v>
                </c:pt>
                <c:pt idx="7">
                  <c:v>12125.79</c:v>
                </c:pt>
                <c:pt idx="8">
                  <c:v>11792.45</c:v>
                </c:pt>
                <c:pt idx="9">
                  <c:v>9733.81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E29-4B51-B7BC-AC2B8A216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At val="0"/>
        <c:auto val="1"/>
        <c:lblAlgn val="ctr"/>
        <c:lblOffset val="100"/>
        <c:noMultiLvlLbl val="0"/>
      </c:catAx>
      <c:valAx>
        <c:axId val="389450943"/>
        <c:scaling>
          <c:orientation val="minMax"/>
          <c:max val="1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5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5!Сводная таблица1</c:name>
    <c:fmtId val="2"/>
  </c:pivotSource>
  <c:chart>
    <c:title>
      <c:tx>
        <c:strRef>
          <c:f>'СТ 5'!$B$2</c:f>
          <c:strCache>
            <c:ptCount val="1"/>
            <c:pt idx="0">
              <c:v>ЭКСПОРТ РЕСПУБЛИКИ МОРДОВИЯ ПО ГРУППАМ СТРАН В 2021 ГОДУ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dLbl>
          <c:idx val="0"/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layout>
            <c:manualLayout>
              <c:x val="0.33358676085160388"/>
              <c:y val="-3.1983902181916208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layout>
            <c:manualLayout>
              <c:x val="0.13368955489321463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0.13099909170993812"/>
              <c:y val="7.5439662358043447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8.0444750844734361E-2"/>
              <c:y val="4.9697911252273823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layout>
            <c:manualLayout>
              <c:x val="5.756561848534418E-2"/>
              <c:y val="7.5439662352188554E-7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27570236127221165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2573795377994396"/>
              <c:y val="3.0878483601914301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0.12333568436305764"/>
              <c:y val="-3.9212586316941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7.8331947187857368E-2"/>
              <c:y val="5.8548883808302196E-1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5.827050081800822E-2"/>
              <c:y val="3.1936123729093156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4.2429245479718811E-2"/>
              <c:y val="3.0878483594724844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dLbl>
          <c:idx val="0"/>
          <c:layout>
            <c:manualLayout>
              <c:x val="4.1045283187335642E-2"/>
              <c:y val="6.1756967189449688E-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4197472760243539"/>
          <c:y val="0.1358823109827664"/>
          <c:w val="0.47310316790489565"/>
          <c:h val="0.7731441182201271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'СТ 5'!$B$2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EC0-49BC-B51C-B852BED7A40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C0-49BC-B51C-B852BED7A404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EC0-49BC-B51C-B852BED7A40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C0-49BC-B51C-B852BED7A404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EC0-49BC-B51C-B852BED7A404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C0-49BC-B51C-B852BED7A404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EC0-49BC-B51C-B852BED7A404}"/>
              </c:ext>
            </c:extLst>
          </c:dPt>
          <c:dLbls>
            <c:dLbl>
              <c:idx val="0"/>
              <c:layout>
                <c:manualLayout>
                  <c:x val="0.27570236127221165"/>
                  <c:y val="6.175696718944968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C0-49BC-B51C-B852BED7A404}"/>
                </c:ext>
              </c:extLst>
            </c:dLbl>
            <c:dLbl>
              <c:idx val="1"/>
              <c:layout>
                <c:manualLayout>
                  <c:x val="0.12573795377994396"/>
                  <c:y val="3.0878483601914301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C0-49BC-B51C-B852BED7A404}"/>
                </c:ext>
              </c:extLst>
            </c:dLbl>
            <c:dLbl>
              <c:idx val="2"/>
              <c:layout>
                <c:manualLayout>
                  <c:x val="0.12333568436305764"/>
                  <c:y val="-3.92125863169410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C0-49BC-B51C-B852BED7A404}"/>
                </c:ext>
              </c:extLst>
            </c:dLbl>
            <c:dLbl>
              <c:idx val="3"/>
              <c:layout>
                <c:manualLayout>
                  <c:x val="7.8331947187857368E-2"/>
                  <c:y val="5.8548883808302196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C0-49BC-B51C-B852BED7A404}"/>
                </c:ext>
              </c:extLst>
            </c:dLbl>
            <c:dLbl>
              <c:idx val="4"/>
              <c:layout>
                <c:manualLayout>
                  <c:x val="5.827050081800822E-2"/>
                  <c:y val="3.193612372909315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C0-49BC-B51C-B852BED7A404}"/>
                </c:ext>
              </c:extLst>
            </c:dLbl>
            <c:dLbl>
              <c:idx val="5"/>
              <c:layout>
                <c:manualLayout>
                  <c:x val="4.2429245479718811E-2"/>
                  <c:y val="3.0878483594724844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C0-49BC-B51C-B852BED7A404}"/>
                </c:ext>
              </c:extLst>
            </c:dLbl>
            <c:dLbl>
              <c:idx val="6"/>
              <c:layout>
                <c:manualLayout>
                  <c:x val="4.1045283187335642E-2"/>
                  <c:y val="6.175696718944968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C0-49BC-B51C-B852BED7A4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'СТ 5'!$B$2</c:f>
              <c:strCache>
                <c:ptCount val="7"/>
                <c:pt idx="0">
                  <c:v>Страны СНГ</c:v>
                </c:pt>
                <c:pt idx="1">
                  <c:v>Страны Европы</c:v>
                </c:pt>
                <c:pt idx="2">
                  <c:v>Страны Азиатско - Тихоокеанского региона</c:v>
                </c:pt>
                <c:pt idx="3">
                  <c:v>США</c:v>
                </c:pt>
                <c:pt idx="4">
                  <c:v>Страны Африки и Ближнего Востока</c:v>
                </c:pt>
                <c:pt idx="5">
                  <c:v>Страны Северной Америки</c:v>
                </c:pt>
                <c:pt idx="6">
                  <c:v>Другие страны</c:v>
                </c:pt>
              </c:strCache>
            </c:strRef>
          </c:cat>
          <c:val>
            <c:numRef>
              <c:f>'СТ 5'!$B$2</c:f>
              <c:numCache>
                <c:formatCode>#\ " млн. $"</c:formatCode>
                <c:ptCount val="7"/>
                <c:pt idx="0">
                  <c:v>194758.75000000015</c:v>
                </c:pt>
                <c:pt idx="1">
                  <c:v>67472.630000000019</c:v>
                </c:pt>
                <c:pt idx="2">
                  <c:v>65867.450000000012</c:v>
                </c:pt>
                <c:pt idx="3">
                  <c:v>28857.609999999997</c:v>
                </c:pt>
                <c:pt idx="4">
                  <c:v>14291.84</c:v>
                </c:pt>
                <c:pt idx="5">
                  <c:v>2701.12</c:v>
                </c:pt>
                <c:pt idx="6">
                  <c:v>1776.3099999999997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C0-49BC-B51C-B852BED7A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384954127"/>
        <c:axId val="389450943"/>
      </c:barChart>
      <c:catAx>
        <c:axId val="38495412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9450943"/>
        <c:crosses val="autoZero"/>
        <c:auto val="1"/>
        <c:lblAlgn val="ctr"/>
        <c:lblOffset val="100"/>
        <c:noMultiLvlLbl val="0"/>
      </c:catAx>
      <c:valAx>
        <c:axId val="389450943"/>
        <c:scaling>
          <c:orientation val="minMax"/>
          <c:max val="2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&quot; млн. $&quot;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4954127"/>
        <c:crosses val="autoZero"/>
        <c:crossBetween val="between"/>
        <c:majorUnit val="10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[Дашборд и база экспортеров Республики Мордовия.xlsx]СТ 5!Сводная таблица1</c:name>
    <c:fmtId val="3"/>
  </c:pivotSource>
  <c:chart>
    <c:title>
      <c:tx>
        <c:strRef>
          <c:f>'СТ 5'!$B$3</c:f>
          <c:strCache>
            <c:ptCount val="1"/>
            <c:pt idx="0">
              <c:v>СТРУКТУРА ЭКСПОРТА РЕСПУБЛИКИ МОРДОВИЯ ПО ГРУППАМ СТРАН В 2021 ГОДУ</c:v>
            </c:pt>
          </c:strCache>
        </c:strRef>
      </c:tx>
      <c:layout>
        <c:manualLayout>
          <c:xMode val="edge"/>
          <c:yMode val="edge"/>
          <c:x val="0.13454063901506311"/>
          <c:y val="1.40166428319357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out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5.2116576325523132E-3"/>
              <c:y val="-7.170207857257938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>
                <c:manualLayout>
                  <c:w val="0.22393487230176903"/>
                  <c:h val="8.8353411438408302E-2"/>
                </c:manualLayout>
              </c15:layout>
            </c:ext>
          </c:extLst>
        </c:dLbl>
      </c:pivotFmt>
      <c:pivotFmt>
        <c:idx val="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20152007307906858"/>
              <c:y val="1.1152915178260741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3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5124858455813454E-2"/>
              <c:y val="9.0956974701150967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4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"/>
              <c:y val="9.3832732250908241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5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21541800915348699"/>
              <c:y val="0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6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1270356167441678E-2"/>
              <c:y val="3.0268623306744613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7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9"/>
        <c:spPr>
          <a:solidFill>
            <a:schemeClr val="accent1">
              <a:lumMod val="7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3.9870111109182073E-2"/>
              <c:y val="1.5077845112506255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0"/>
        <c:spPr>
          <a:solidFill>
            <a:schemeClr val="accent5">
              <a:shade val="65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2392088740593359E-2"/>
              <c:y val="-2.9176432404576558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1"/>
        <c:spPr>
          <a:solidFill>
            <a:schemeClr val="accent5">
              <a:shade val="82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3.9948482735148456E-2"/>
              <c:y val="2.6340548830341259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2"/>
        <c:spPr>
          <a:solidFill>
            <a:schemeClr val="accent5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2448198566347932"/>
              <c:y val="2.5897993667342252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3"/>
        <c:spPr>
          <a:solidFill>
            <a:schemeClr val="accent5">
              <a:tint val="83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0.17635171809930872"/>
              <c:y val="-8.3676682638706507E-2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  <c:pivotFmt>
        <c:idx val="14"/>
        <c:spPr>
          <a:solidFill>
            <a:schemeClr val="accent5">
              <a:tint val="65000"/>
            </a:schemeClr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5">
              <a:tint val="48000"/>
            </a:schemeClr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8793352120685433"/>
              <c:y val="2.3524485781250774E-3"/>
            </c:manualLayout>
          </c:layout>
          <c:numFmt formatCode="0.00%" sourceLinked="0"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6576" tIns="18288" rIns="36576" bIns="18288" anchor="ctr" anchorCtr="1">
              <a:spAutoFit/>
            </a:bodyPr>
            <a:lstStyle/>
            <a:p>
              <a:pPr>
                <a:defRPr sz="900" b="1" i="1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</c:ext>
          </c:extLst>
        </c:dLbl>
      </c:pivotFmt>
    </c:pivotFmts>
    <c:plotArea>
      <c:layout>
        <c:manualLayout>
          <c:layoutTarget val="inner"/>
          <c:xMode val="edge"/>
          <c:yMode val="edge"/>
          <c:x val="0.39371939452882521"/>
          <c:y val="0.36048703985412095"/>
          <c:w val="0.29016140460297773"/>
          <c:h val="0.54865319531640999"/>
        </c:manualLayout>
      </c:layout>
      <c:pieChart>
        <c:varyColors val="1"/>
        <c:ser>
          <c:idx val="0"/>
          <c:order val="0"/>
          <c:tx>
            <c:strRef>
              <c:f>'СТ 5'!$B$3</c:f>
              <c:strCache>
                <c:ptCount val="1"/>
                <c:pt idx="0">
                  <c:v>Итог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66E-40D1-BBA7-EEE007A7D076}"/>
              </c:ext>
            </c:extLst>
          </c:dPt>
          <c:dPt>
            <c:idx val="1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66E-40D1-BBA7-EEE007A7D076}"/>
              </c:ext>
            </c:extLst>
          </c:dPt>
          <c:dPt>
            <c:idx val="2"/>
            <c:bubble3D val="0"/>
            <c:spPr>
              <a:solidFill>
                <a:schemeClr val="accent5">
                  <a:shade val="8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66E-40D1-BBA7-EEE007A7D076}"/>
              </c:ext>
            </c:extLst>
          </c:dPt>
          <c:dPt>
            <c:idx val="3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66E-40D1-BBA7-EEE007A7D076}"/>
              </c:ext>
            </c:extLst>
          </c:dPt>
          <c:dPt>
            <c:idx val="4"/>
            <c:bubble3D val="0"/>
            <c:spPr>
              <a:solidFill>
                <a:schemeClr val="accent5">
                  <a:tint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66E-40D1-BBA7-EEE007A7D076}"/>
              </c:ext>
            </c:extLst>
          </c:dPt>
          <c:dPt>
            <c:idx val="5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66E-40D1-BBA7-EEE007A7D076}"/>
              </c:ext>
            </c:extLst>
          </c:dPt>
          <c:dPt>
            <c:idx val="6"/>
            <c:bubble3D val="0"/>
            <c:spPr>
              <a:solidFill>
                <a:schemeClr val="accent5">
                  <a:tint val="4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66E-40D1-BBA7-EEE007A7D076}"/>
              </c:ext>
            </c:extLst>
          </c:dPt>
          <c:dLbls>
            <c:dLbl>
              <c:idx val="0"/>
              <c:layout>
                <c:manualLayout>
                  <c:x val="3.9870111109182073E-2"/>
                  <c:y val="1.50778451125062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6E-40D1-BBA7-EEE007A7D076}"/>
                </c:ext>
              </c:extLst>
            </c:dLbl>
            <c:dLbl>
              <c:idx val="1"/>
              <c:layout>
                <c:manualLayout>
                  <c:x val="-4.2392088740593359E-2"/>
                  <c:y val="-2.91764324045765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6E-40D1-BBA7-EEE007A7D076}"/>
                </c:ext>
              </c:extLst>
            </c:dLbl>
            <c:dLbl>
              <c:idx val="2"/>
              <c:layout>
                <c:manualLayout>
                  <c:x val="-3.9948482735148456E-2"/>
                  <c:y val="2.63405488303412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6E-40D1-BBA7-EEE007A7D076}"/>
                </c:ext>
              </c:extLst>
            </c:dLbl>
            <c:dLbl>
              <c:idx val="3"/>
              <c:layout>
                <c:manualLayout>
                  <c:x val="-0.12448198566347932"/>
                  <c:y val="2.58979936673422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6E-40D1-BBA7-EEE007A7D076}"/>
                </c:ext>
              </c:extLst>
            </c:dLbl>
            <c:dLbl>
              <c:idx val="4"/>
              <c:layout>
                <c:manualLayout>
                  <c:x val="-0.17635171809930872"/>
                  <c:y val="-8.3676682638706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6E-40D1-BBA7-EEE007A7D076}"/>
                </c:ext>
              </c:extLst>
            </c:dLbl>
            <c:dLbl>
              <c:idx val="6"/>
              <c:layout>
                <c:manualLayout>
                  <c:x val="0.18793352120685433"/>
                  <c:y val="2.35244857812507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66E-40D1-BBA7-EEE007A7D076}"/>
                </c:ext>
              </c:extLst>
            </c:dLbl>
            <c:numFmt formatCode="0.00%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1" i="1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'СТ 5'!$B$3</c:f>
              <c:strCache>
                <c:ptCount val="7"/>
                <c:pt idx="0">
                  <c:v>Страны СНГ</c:v>
                </c:pt>
                <c:pt idx="1">
                  <c:v>Страны Европы</c:v>
                </c:pt>
                <c:pt idx="2">
                  <c:v>Страны Азиатско - Тихоокеанского региона</c:v>
                </c:pt>
                <c:pt idx="3">
                  <c:v>США</c:v>
                </c:pt>
                <c:pt idx="4">
                  <c:v>Страны Африки и Ближнего Востока</c:v>
                </c:pt>
                <c:pt idx="5">
                  <c:v>Страны Северной Америки</c:v>
                </c:pt>
                <c:pt idx="6">
                  <c:v>Другие страны</c:v>
                </c:pt>
              </c:strCache>
            </c:strRef>
          </c:cat>
          <c:val>
            <c:numRef>
              <c:f>'СТ 5'!$B$3</c:f>
              <c:numCache>
                <c:formatCode>#\ " млн. $"</c:formatCode>
                <c:ptCount val="7"/>
                <c:pt idx="0">
                  <c:v>194758.75000000015</c:v>
                </c:pt>
                <c:pt idx="1">
                  <c:v>67472.630000000019</c:v>
                </c:pt>
                <c:pt idx="2">
                  <c:v>65867.450000000012</c:v>
                </c:pt>
                <c:pt idx="3">
                  <c:v>28857.609999999997</c:v>
                </c:pt>
                <c:pt idx="4">
                  <c:v>14291.84</c:v>
                </c:pt>
                <c:pt idx="5">
                  <c:v>2701.12</c:v>
                </c:pt>
                <c:pt idx="6">
                  <c:v>1776.3099999999997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2A3-4241-A8E9-B4AD23089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[Дашборд и база экспортеров Республики Мордовия.xlsx]СТ6!Сводная таблица6</c:name>
    <c:fmtId val="0"/>
  </c:pivotSource>
  <c:chart>
    <c:title>
      <c:tx>
        <c:strRef>
          <c:f>СТ6!$A$2</c:f>
          <c:strCache>
            <c:ptCount val="1"/>
            <c:pt idx="0">
              <c:v>КОЛИЧЕСТВО ЭКСПОРТЕРОВ В РЕСПУБЛИКЕ МОРДОВИЯ В 2023 ГОДУ</c:v>
            </c:pt>
          </c:strCache>
        </c:strRef>
      </c:tx>
      <c:layout>
        <c:manualLayout>
          <c:xMode val="edge"/>
          <c:yMode val="edge"/>
          <c:x val="0.16309733158355205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ivotFmts>
      <c:pivotFmt>
        <c:idx val="0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6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4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СТ6!$A$2</c:f>
              <c:strCache>
                <c:ptCount val="1"/>
                <c:pt idx="0">
                  <c:v>Итог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СТ6!$A$2</c:f>
              <c:strCache>
                <c:ptCount val="1"/>
                <c:pt idx="0">
                  <c:v>Итог</c:v>
                </c:pt>
              </c:strCache>
            </c:strRef>
          </c:cat>
          <c:val>
            <c:numRef>
              <c:f>СТ6!$A$2</c:f>
              <c:numCache>
                <c:formatCode>General</c:formatCode>
                <c:ptCount val="1"/>
                <c:pt idx="0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D4-4602-95C6-0595E5349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8278992"/>
        <c:axId val="1426268096"/>
      </c:barChart>
      <c:catAx>
        <c:axId val="1438278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26268096"/>
        <c:crosses val="autoZero"/>
        <c:auto val="1"/>
        <c:lblAlgn val="ctr"/>
        <c:lblOffset val="100"/>
        <c:noMultiLvlLbl val="0"/>
      </c:catAx>
      <c:valAx>
        <c:axId val="1426268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827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6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190499</xdr:rowOff>
    </xdr:from>
    <xdr:to>
      <xdr:col>9</xdr:col>
      <xdr:colOff>609599</xdr:colOff>
      <xdr:row>21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A43250B-1577-4529-99D1-E8390031BC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11</xdr:row>
      <xdr:rowOff>66675</xdr:rowOff>
    </xdr:from>
    <xdr:to>
      <xdr:col>4</xdr:col>
      <xdr:colOff>9525</xdr:colOff>
      <xdr:row>16</xdr:row>
      <xdr:rowOff>76200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1BAB8B-A33B-4AFE-BF92-6F6A1F506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15</xdr:row>
      <xdr:rowOff>66675</xdr:rowOff>
    </xdr:from>
    <xdr:to>
      <xdr:col>2</xdr:col>
      <xdr:colOff>1076326</xdr:colOff>
      <xdr:row>27</xdr:row>
      <xdr:rowOff>142875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A4520C-3EA4-4E85-A3E8-7FBEA873FB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209551</xdr:colOff>
      <xdr:row>13</xdr:row>
      <xdr:rowOff>123825</xdr:rowOff>
    </xdr:from>
    <xdr:to>
      <xdr:col>2</xdr:col>
      <xdr:colOff>628651</xdr:colOff>
      <xdr:row>26</xdr:row>
      <xdr:rowOff>9525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882F0F2-5FF5-41B0-8EC5-468CD4843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47625</xdr:rowOff>
    </xdr:from>
    <xdr:to>
      <xdr:col>2</xdr:col>
      <xdr:colOff>1076325</xdr:colOff>
      <xdr:row>37</xdr:row>
      <xdr:rowOff>123825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882F0F2-5FF5-41B0-8EC5-468CD4843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35451</xdr:rowOff>
    </xdr:from>
    <xdr:to>
      <xdr:col>0</xdr:col>
      <xdr:colOff>3286125</xdr:colOff>
      <xdr:row>4</xdr:row>
      <xdr:rowOff>226219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Страна 1">
              <a:extLst>
                <a:ext uri="{FF2B5EF4-FFF2-40B4-BE49-F238E27FC236}">
                  <a16:creationId xmlns:a16="http://schemas.microsoft.com/office/drawing/2014/main" id="{14376ACD-DDA1-4ACA-AC8A-00753994103A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рана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999857"/>
              <a:ext cx="3286125" cy="1645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</xdr:row>
      <xdr:rowOff>23811</xdr:rowOff>
    </xdr:from>
    <xdr:to>
      <xdr:col>0</xdr:col>
      <xdr:colOff>3297000</xdr:colOff>
      <xdr:row>3</xdr:row>
      <xdr:rowOff>226218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ТНВЭД ">
              <a:extLst>
                <a:ext uri="{FF2B5EF4-FFF2-40B4-BE49-F238E27FC236}">
                  <a16:creationId xmlns:a16="http://schemas.microsoft.com/office/drawing/2014/main" id="{A502AC36-6356-4B73-A87D-7D01F054C44F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НВЭД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785812"/>
              <a:ext cx="3297000" cy="1762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10584</xdr:colOff>
      <xdr:row>6</xdr:row>
      <xdr:rowOff>190406</xdr:rowOff>
    </xdr:from>
    <xdr:to>
      <xdr:col>1</xdr:col>
      <xdr:colOff>1728740</xdr:colOff>
      <xdr:row>23</xdr:row>
      <xdr:rowOff>179999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C5EC0DA2-7EC5-4869-A1AE-AB8169A2A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10584</xdr:colOff>
      <xdr:row>25</xdr:row>
      <xdr:rowOff>0</xdr:rowOff>
    </xdr:from>
    <xdr:to>
      <xdr:col>1</xdr:col>
      <xdr:colOff>1728740</xdr:colOff>
      <xdr:row>42</xdr:row>
      <xdr:rowOff>1500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8D14B6F6-F520-48E2-938B-38BEFD6C8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2002289</xdr:colOff>
      <xdr:row>25</xdr:row>
      <xdr:rowOff>0</xdr:rowOff>
    </xdr:from>
    <xdr:to>
      <xdr:col>2</xdr:col>
      <xdr:colOff>851039</xdr:colOff>
      <xdr:row>42</xdr:row>
      <xdr:rowOff>1500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CA41E0FC-1C2B-45F2-879C-1C2E908D5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2002288</xdr:colOff>
      <xdr:row>6</xdr:row>
      <xdr:rowOff>190406</xdr:rowOff>
    </xdr:from>
    <xdr:to>
      <xdr:col>2</xdr:col>
      <xdr:colOff>851038</xdr:colOff>
      <xdr:row>23</xdr:row>
      <xdr:rowOff>179999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1DFA7A24-99D8-4FBB-8F4F-7BC77DF2B0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1010626</xdr:colOff>
      <xdr:row>6</xdr:row>
      <xdr:rowOff>190499</xdr:rowOff>
    </xdr:from>
    <xdr:to>
      <xdr:col>3</xdr:col>
      <xdr:colOff>6164035</xdr:colOff>
      <xdr:row>23</xdr:row>
      <xdr:rowOff>181992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3A21A233-6E23-49CE-8C48-ACB2878AF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1143000</xdr:colOff>
      <xdr:row>6</xdr:row>
      <xdr:rowOff>190500</xdr:rowOff>
    </xdr:from>
    <xdr:to>
      <xdr:col>3</xdr:col>
      <xdr:colOff>748393</xdr:colOff>
      <xdr:row>42</xdr:row>
      <xdr:rowOff>1500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168457D3-787B-4C8E-83E7-37727E189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1020536</xdr:colOff>
      <xdr:row>25</xdr:row>
      <xdr:rowOff>13607</xdr:rowOff>
    </xdr:from>
    <xdr:to>
      <xdr:col>3</xdr:col>
      <xdr:colOff>6164036</xdr:colOff>
      <xdr:row>42</xdr:row>
      <xdr:rowOff>15107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6777854C-AEDF-4140-9CC6-6FB4CBCD6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27214</xdr:rowOff>
    </xdr:from>
    <xdr:to>
      <xdr:col>0</xdr:col>
      <xdr:colOff>3754200</xdr:colOff>
      <xdr:row>2</xdr:row>
      <xdr:rowOff>225879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Основной ОКВЭД">
              <a:extLst>
                <a:ext uri="{FF2B5EF4-FFF2-40B4-BE49-F238E27FC236}">
                  <a16:creationId xmlns:a16="http://schemas.microsoft.com/office/drawing/2014/main" id="{8ED23818-0F18-4F86-8FC0-682478B25F11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сновной ОКВЭ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30035"/>
              <a:ext cx="3754200" cy="19866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4</xdr:row>
      <xdr:rowOff>40821</xdr:rowOff>
    </xdr:from>
    <xdr:to>
      <xdr:col>0</xdr:col>
      <xdr:colOff>3754200</xdr:colOff>
      <xdr:row>4</xdr:row>
      <xdr:rowOff>235402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ОКПД 2 *">
              <a:extLst>
                <a:ext uri="{FF2B5EF4-FFF2-40B4-BE49-F238E27FC236}">
                  <a16:creationId xmlns:a16="http://schemas.microsoft.com/office/drawing/2014/main" id="{B1EEF021-3A61-4BF2-BB82-531AD2E35F1D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ОКПД 2 *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333500"/>
              <a:ext cx="3754200" cy="19458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5</xdr:row>
      <xdr:rowOff>47624</xdr:rowOff>
    </xdr:from>
    <xdr:to>
      <xdr:col>0</xdr:col>
      <xdr:colOff>3755571</xdr:colOff>
      <xdr:row>5</xdr:row>
      <xdr:rowOff>206827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Категория бизнеса">
              <a:extLst>
                <a:ext uri="{FF2B5EF4-FFF2-40B4-BE49-F238E27FC236}">
                  <a16:creationId xmlns:a16="http://schemas.microsoft.com/office/drawing/2014/main" id="{AA913A2F-E377-4B23-9AD8-A70C64CD6087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ия бизнес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585231"/>
              <a:ext cx="3755571" cy="15920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3</xdr:row>
      <xdr:rowOff>54428</xdr:rowOff>
    </xdr:from>
    <xdr:to>
      <xdr:col>0</xdr:col>
      <xdr:colOff>3755570</xdr:colOff>
      <xdr:row>3</xdr:row>
      <xdr:rowOff>213177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ТНВЭД">
              <a:extLst>
                <a:ext uri="{FF2B5EF4-FFF2-40B4-BE49-F238E27FC236}">
                  <a16:creationId xmlns:a16="http://schemas.microsoft.com/office/drawing/2014/main" id="{8AFC0739-0874-489A-801F-F2DF0F60DD9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НВЭД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102178"/>
              <a:ext cx="3755570" cy="1587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9</xdr:col>
      <xdr:colOff>1091046</xdr:colOff>
      <xdr:row>2</xdr:row>
      <xdr:rowOff>58509</xdr:rowOff>
    </xdr:from>
    <xdr:to>
      <xdr:col>14</xdr:col>
      <xdr:colOff>8165</xdr:colOff>
      <xdr:row>15</xdr:row>
      <xdr:rowOff>163286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4CB40F1C-B622-41C4-A7C0-77FB565565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12</xdr:row>
      <xdr:rowOff>190499</xdr:rowOff>
    </xdr:from>
    <xdr:to>
      <xdr:col>2</xdr:col>
      <xdr:colOff>353786</xdr:colOff>
      <xdr:row>39</xdr:row>
      <xdr:rowOff>244928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86BAD0A-9DF8-4263-A4AB-BEAD5562C3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258663</xdr:colOff>
      <xdr:row>30</xdr:row>
      <xdr:rowOff>122463</xdr:rowOff>
    </xdr:from>
    <xdr:to>
      <xdr:col>12</xdr:col>
      <xdr:colOff>242454</xdr:colOff>
      <xdr:row>39</xdr:row>
      <xdr:rowOff>244928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F521826E-B406-453D-97A9-BE2F23119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1056411</xdr:colOff>
      <xdr:row>16</xdr:row>
      <xdr:rowOff>90304</xdr:rowOff>
    </xdr:from>
    <xdr:to>
      <xdr:col>13</xdr:col>
      <xdr:colOff>9611591</xdr:colOff>
      <xdr:row>39</xdr:row>
      <xdr:rowOff>171946</xdr:rowOff>
    </xdr:to>
    <xdr:graphicFrame macro="">
      <xdr:nvGraphicFramePr>
        <xdr:cNvPr id="17" name="Диаграмма 16">
          <a:extLst>
            <a:ext uri="{FF2B5EF4-FFF2-40B4-BE49-F238E27FC236}">
              <a16:creationId xmlns:a16="http://schemas.microsoft.com/office/drawing/2014/main" id="{859F4158-820B-4FA7-83CC-9190760A8E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13608</xdr:rowOff>
    </xdr:from>
    <xdr:to>
      <xdr:col>0</xdr:col>
      <xdr:colOff>3754200</xdr:colOff>
      <xdr:row>6</xdr:row>
      <xdr:rowOff>217715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Размер выручки">
              <a:extLst>
                <a:ext uri="{FF2B5EF4-FFF2-40B4-BE49-F238E27FC236}">
                  <a16:creationId xmlns:a16="http://schemas.microsoft.com/office/drawing/2014/main" id="{E18E99A9-7981-4CED-B832-58DC9A965284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Размер выручки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796144"/>
              <a:ext cx="3754200" cy="2041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7</xdr:row>
      <xdr:rowOff>38101</xdr:rowOff>
    </xdr:from>
    <xdr:to>
      <xdr:col>0</xdr:col>
      <xdr:colOff>3755571</xdr:colOff>
      <xdr:row>7</xdr:row>
      <xdr:rowOff>231321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Годы экспорта">
              <a:extLst>
                <a:ext uri="{FF2B5EF4-FFF2-40B4-BE49-F238E27FC236}">
                  <a16:creationId xmlns:a16="http://schemas.microsoft.com/office/drawing/2014/main" id="{3CDAC499-A787-4ECF-908A-ADBF2B643297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Годы экспорт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65565"/>
              <a:ext cx="3755571" cy="1932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>
    <xdr:from>
      <xdr:col>2</xdr:col>
      <xdr:colOff>625926</xdr:colOff>
      <xdr:row>1</xdr:row>
      <xdr:rowOff>356260</xdr:rowOff>
    </xdr:from>
    <xdr:to>
      <xdr:col>10</xdr:col>
      <xdr:colOff>277090</xdr:colOff>
      <xdr:row>20</xdr:row>
      <xdr:rowOff>133103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1882F0F2-5FF5-41B0-8EC5-468CD48432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502227</xdr:colOff>
      <xdr:row>20</xdr:row>
      <xdr:rowOff>103909</xdr:rowOff>
    </xdr:from>
    <xdr:to>
      <xdr:col>11</xdr:col>
      <xdr:colOff>432955</xdr:colOff>
      <xdr:row>29</xdr:row>
      <xdr:rowOff>138545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B01BAB8B-A33B-4AFE-BF92-6F6A1F5066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3</xdr:row>
      <xdr:rowOff>190499</xdr:rowOff>
    </xdr:from>
    <xdr:to>
      <xdr:col>11</xdr:col>
      <xdr:colOff>457200</xdr:colOff>
      <xdr:row>21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F174199-978B-4E90-932F-0C5A2D19C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8</xdr:row>
      <xdr:rowOff>152399</xdr:rowOff>
    </xdr:from>
    <xdr:to>
      <xdr:col>25</xdr:col>
      <xdr:colOff>228600</xdr:colOff>
      <xdr:row>27</xdr:row>
      <xdr:rowOff>876301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E9019C1-5ABA-4218-8D3C-B6ED0AEF3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547687</xdr:colOff>
      <xdr:row>76</xdr:row>
      <xdr:rowOff>361950</xdr:rowOff>
    </xdr:from>
    <xdr:to>
      <xdr:col>14</xdr:col>
      <xdr:colOff>152400</xdr:colOff>
      <xdr:row>94</xdr:row>
      <xdr:rowOff>19050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312822D-521A-4E93-A88C-6967BE6F2C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7</xdr:row>
      <xdr:rowOff>190499</xdr:rowOff>
    </xdr:from>
    <xdr:to>
      <xdr:col>13</xdr:col>
      <xdr:colOff>38100</xdr:colOff>
      <xdr:row>16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A807318-B5D5-41B3-B36D-840E8F8672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552449</xdr:colOff>
      <xdr:row>6</xdr:row>
      <xdr:rowOff>180974</xdr:rowOff>
    </xdr:from>
    <xdr:to>
      <xdr:col>13</xdr:col>
      <xdr:colOff>571500</xdr:colOff>
      <xdr:row>23</xdr:row>
      <xdr:rowOff>180975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FCED9AC-82B7-41FD-9C53-B02027A0E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6</xdr:row>
      <xdr:rowOff>180974</xdr:rowOff>
    </xdr:from>
    <xdr:to>
      <xdr:col>14</xdr:col>
      <xdr:colOff>9525</xdr:colOff>
      <xdr:row>23</xdr:row>
      <xdr:rowOff>180975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81D88573-9877-4668-87B3-9665EC40A2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26</xdr:row>
      <xdr:rowOff>190499</xdr:rowOff>
    </xdr:from>
    <xdr:to>
      <xdr:col>14</xdr:col>
      <xdr:colOff>9526</xdr:colOff>
      <xdr:row>43</xdr:row>
      <xdr:rowOff>180975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4C364936-E15D-404D-AB60-F4634337D8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1</xdr:col>
      <xdr:colOff>276225</xdr:colOff>
      <xdr:row>22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AF24854-ADE6-4C6F-9F96-C616CA12B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11</xdr:row>
      <xdr:rowOff>9525</xdr:rowOff>
    </xdr:from>
    <xdr:to>
      <xdr:col>2</xdr:col>
      <xdr:colOff>409574</xdr:colOff>
      <xdr:row>25</xdr:row>
      <xdr:rowOff>90486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EFC7AB69-6882-483E-9C62-819C70C7C0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11</xdr:row>
      <xdr:rowOff>47625</xdr:rowOff>
    </xdr:from>
    <xdr:to>
      <xdr:col>5</xdr:col>
      <xdr:colOff>295276</xdr:colOff>
      <xdr:row>17</xdr:row>
      <xdr:rowOff>133351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56667FFC-D34D-48E6-A685-0596C41B48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2;&#1054;&#1053;&#1048;&#1058;&#1054;&#1056;&#1048;&#1053;&#1043;%20&#1056;&#1045;&#1043;.%20&#1057;&#1058;&#1040;&#1053;&#1044;&#1040;&#1056;&#1058;\&#1048;&#1085;&#1089;&#1090;&#1088;&#1091;&#1084;&#1077;&#1085;&#1090;%209\&#1047;&#1072;%20%202023\&#1041;&#1072;&#1079;&#1072;%20&#1069;&#1082;&#1089;&#1087;&#1086;&#1088;&#1090;&#1077;&#1088;&#1086;&#1074;\&#1054;&#1090;%20&#1056;&#1080;&#1090;&#1099;%20&#1044;&#1072;&#1096;&#1073;&#1086;&#1088;&#1076;%20&#1080;%20&#1073;&#1072;&#1079;&#1072;%20&#1101;&#1082;&#1089;&#1087;&#1086;&#1088;&#1090;&#1077;&#1088;&#1086;&#1074;%20&#1074;%20&#1056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дан. по экспорту в РМ 2021"/>
      <sheetName val="Список"/>
      <sheetName val="СТ 1"/>
      <sheetName val="СТ 2"/>
      <sheetName val="СТ 12"/>
      <sheetName val="СТ 3"/>
      <sheetName val="СТ 4"/>
      <sheetName val="СТ 5"/>
      <sheetName val="Дашборд Экспорт в РМ 2021"/>
      <sheetName val="База действ. экспортеров"/>
      <sheetName val="СТ6"/>
      <sheetName val="СТ7"/>
      <sheetName val="СТ8"/>
      <sheetName val="СТ9"/>
      <sheetName val="СТ11"/>
      <sheetName val=" Дашборд экспортеров"/>
      <sheetName val="База потенц. экспортеров"/>
      <sheetName val="СТ10"/>
      <sheetName val="Инструкция"/>
      <sheetName val="Список 2"/>
      <sheetName val="Список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SINESS CONSULT" refreshedDate="44711.692088773147" createdVersion="6" refreshedVersion="6" minRefreshableVersion="3" recordCount="1564">
  <cacheSource type="worksheet">
    <worksheetSource name="Таблица1"/>
  </cacheSource>
  <cacheFields count="7">
    <cacheField name="ТНВЭД " numFmtId="0">
      <sharedItems count="59" longText="1">
        <s v="01 - ШТ-ЖИВЫЕ ЖИВОТНЫЕ"/>
        <s v="02 - МЯСО И ПИЩЕВЫЕ МЯСНЫЕ СУБПРОДУКТЫ"/>
        <s v="04 - МОЛОЧНАЯ ПРОДУКЦИЯ; ЯЙЦА ПТИЦ; МЕД НАТУРАЛЬНЫЙ; ПИЩЕВЫЕ ПРОДУКТЫ ЖИВОТНОГО ПРОИСХОЖДЕНИЯ, В ДРУГОМ МЕСТЕ НЕ ПОИМЕНОВАННЫЕ ИЛИ НЕ ВКЛЮЧЕННЫЕ"/>
        <s v="05 - ПРОДУКТЫ ЖИВОТНОГО ПРОИСХОЖДЕНИЯ, В ДРУГОМ МЕСТЕ НЕ ПОИМЕНОВАННЫЕ ИЛИ НЕ ВКЛЮЧЕННЫЕ"/>
        <s v="06 - ЖИВЫЕ ДЕРЕВЬЯ И ДРУГИЕ РАСТЕНИЯ; ЛУКОВИЦЫ, КОРНИ И ПРОЧИЕ АНАЛОГИЧНЫЕ ЧАСТИ РАСТЕНИЙ; СРЕЗАННЫЕ ЦВЕТЫ И ДЕКОРАТИВНАЯ ЗЕЛЕНЬ"/>
        <s v="10 - ЗЛАКИ"/>
        <s v="11 - ПРОДУКЦИЯ МУКОМОЛЬНО-КРУПЯНОЙ ПРОМЫШЛЕННОСТИ; СОЛОД; КРАХМАЛЫ; ИНУЛИН; ПШЕНИЧНАЯ КЛЕЙКОВИНА"/>
        <s v="12 - МАСЛИЧНЫЕ СЕМЕНА И ПЛОДЫ; ПРОЧИЕ СЕМЕНА, ПЛОДЫ И ЗЕРНО; ЛЕКАРСТВЕННЫЕ РАСТЕНИЯ И РАСТЕНИЯ ДЛЯ ТЕХНИЧЕСКИХ ЦЕЛЕЙ; СОЛОМА И ФУРАЖ"/>
        <s v="15 - 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"/>
        <s v="16 - ГОТОВЫЕ ПРОДУКТЫ ИЗ МЯСА, РЫБЫ ИЛИ РАКООБРАЗНЫХ, МОЛЛЮСКОВ ИЛИ ПРОЧИХ ВОДНЫХ БЕСПОЗВОНОЧНЫХ"/>
        <s v="17 - САХАР И КОНДИТЕРСКИЕ ИЗДЕЛИЯ ИЗ САХАРА"/>
        <s v="18 - КАКАО И ПРОДУКТЫ ИЗ НЕГО"/>
        <s v="19 - ГОТОВЫЕ ПРОДУКТЫ ИЗ ЗЕРНА ЗЛАКОВ, МУКИ, КРАХМАЛА ИЛИ МОЛОКА; МУЧНЫЕ КОНДИТЕРСКИЕ ИЗДЕЛИЯ"/>
        <s v="20 - ПРОДУКТЫ ПЕРЕРАБОТКИ ОВОЩЕЙ, ФРУКТОВ, ОРЕХОВ ИЛИ ПРОЧИХ ЧАСТЕЙ РАСТЕНИЙ"/>
        <s v="22 - АЛКОГОЛЬНЫЕ И БЕЗАЛКОГОЛЬНЫЕ НАПИТКИ И УКСУС"/>
        <s v="23 - ОСТАТКИ И ОТХОДЫ ПИЩЕВОЙ ПРОМЫШЛЕННОСТИ; ГОТОВЫЕ КОРМА ДЛЯ ЖИВОТНЫХ"/>
        <s v="25 - СОЛЬ; СЕРА; ЗЕМЛИ И КАМЕНЬ; ШТУКАТУРНЫЕ МАТЕРИАЛЫ, ИЗВЕСТЬ И ЦЕМЕНТ"/>
        <s v="28 - ПРОДУКТЫ НЕОРГАНИЧЕСКОЙ ХИМИИ; СОЕДИНЕНИЯ НЕОРГАНИЧЕСКИЕ ИЛИ ОРГАНИЧЕСКИЕ ДРАГОЦЕННЫХ МЕТАЛЛОВ, РЕДКОЗЕМЕЛЬНЫХ МЕТАЛЛОВ, РАДИОАКТИВНЫХ ЭЛЕМЕНТОВ ИЛИ ИЗОТОПОВ"/>
        <s v="29 - ОРГАНИЧЕСКИЕ ХИМИЧЕСКИЕ СОЕДИНЕНИЯ"/>
        <s v="30 - ФАРМАЦЕВТИЧЕСКАЯ ПРОДУКЦИЯ"/>
        <s v="32 - ЭКСТРАКТЫ ДУБИЛЬНЫЕ ИЛИ КРАСИЛЬНЫЕ; ТАННИНЫ И ИХ ПРОИЗВОДНЫЕ; КРАСИТЕЛИ, ПИГМЕНТЫ И ПРОЧИЕ КРАСЯЩИЕ ВЕЩЕСТВА; КРАСКИ И ЛАКИ; ШПАТЛЕВКИ И ПРОЧИЕ МАСТИКИ; ПОЛИГРАФИЧЕСКАЯ КРАСКА, ЧЕРНИЛА, ТУШЬ"/>
        <s v="34 - МЫЛО, ПОВЕРХНОСТНО-АКТИВНЫЕ ОРГАНИЧЕСКИЕ ВЕЩЕСТВА, МОЮЩИЕ СРЕДСТВА, СМАЗОЧНЫЕ МАТЕРИАЛЫ, ИСКУССТВЕННЫЕ И ГОТОВЫЕ ВОСКИ, СОСТАВЫ ДЛЯ ЧИСТКИ ИЛИ ПОЛИРОВКИ, СВЕЧИ И АНАЛОГИЧНЫЕ ИЗДЕЛИЯ, ПАСТЫ ДЛЯ ЛЕПКИ, ПЛАСТИЛИН, &quot;ЗУБОВРАЧЕБНЫЙ ВОСК&quot; И ЗУБОВРАЧЕБНЫЕ СОСТАВЫ НА ОСНОВЕ ГИПСА"/>
        <s v="35 - БЕЛКОВЫЕ ВЕЩЕСТВА; МОДИФИЦИРОВАННЫЕ КРАХМАЛЫ; КЛЕИ; ФЕРМЕНТЫ"/>
        <s v="38 - ПРОЧИЕ ХИМИЧЕСКИЕ ПРОДУКТЫ"/>
        <s v="39 - ПЛАСТМАССЫ И ИЗДЕЛИЯ ИЗ НИХ"/>
        <s v="40 - КАУЧУК, РЕЗИНА И ИЗДЕЛИЯ ИЗ НИХ"/>
        <s v="42 - ИЗДЕЛИЯ ИЗ КОЖИ; ШОРНО-СЕДЕЛЬНЫЕ ИЗДЕЛИЯ И УПРЯЖЬ; ДОРОЖНЫЕ ПРИНАДЛЕЖНОСТИ, СУМКИ И АНАЛОГИЧНЫЕ ИМ ТОВАРЫ; ИЗДЕЛИЯ ИЗ ВНУТРЕННИХ ОРГАНОВ ЖИВОТНЫХ (КРОМЕ ШЕЛКООТДЕЛИТЕЛЬНЫХ ЖЕЛЕЗ ШЕЛКОПРЯДА)"/>
        <s v="44 - ДРЕВЕСИНА И ИЗДЕЛИЯ ИЗ НЕЕ; ДРЕВЕСНЫЙ УГОЛЬ"/>
        <s v="48 - БУМАГА И КАРТОН; ИЗДЕЛИЯ ИЗ БУМАЖНОЙ МАССЫ, БУМАГИ ИЛИ КАРТОНА"/>
        <s v="49 - ПЕЧАТНЫЕ КНИГИ, ГАЗЕТЫ, РЕПРОДУКЦИИ И ДРУГИЕ ИЗДЕЛИЯ ПОЛИГРАФИЧЕСКОЙ ПРОМЫШЛЕННОСТИ; РУКОПИСИ, МАШИНОПИСНЫЕ ТЕКСТЫ И ПЛАНЫ"/>
        <s v="52 - ХЛОПОК"/>
        <s v="53 - ПРОЧИЕ РАСТИТЕЛЬНЫЕ ТЕКСТИЛЬНЫЕ ВОЛОКНА; БУМАЖНАЯ ПРЯЖА И ТКАНИ ИЗ БУМАЖНОЙ ПРЯЖИ"/>
        <s v="55 - ХИМИЧЕСКИЕ ВОЛОКНА"/>
        <s v="56 - ВАТА, ВОЙЛОК ИЛИ ФЕТР И НЕТКАНЫЕ МАТЕРИАЛЫ; СПЕЦИАЛЬНАЯ ПРЯЖА; БЕЧЕВКИ, ВЕРЕВКИ, КАНАТЫ И ТРОСЫ И ИЗДЕЛИЯ ИЗ НИХ"/>
        <s v="59 - ТЕКСТИЛЬНЫЕ МАТЕРИАЛЫ, ПРОПИТАННЫЕ, С ПОКРЫТИЕМ ИЛИ ДУБЛИРОВАННЫЕ; ТЕКСТИЛЬНЫЕ ИЗДЕЛИЯ ТЕХНИЧЕСКОГО НАЗНАЧЕНИЯ"/>
        <s v="61 - ПРЕДМЕТЫ ОДЕЖДЫ И ПРИНАДЛЕЖНОСТИ К ОДЕЖДЕ, ТРИКОТАЖНЫЕ МАШИННОГО ИЛИ РУЧНОГО ВЯЗАНИЯ"/>
        <s v="63 - ПРОЧИЕ ГОТОВЫЕ ТЕКСТИЛЬНЫЕ ИЗДЕЛИЯ; НАБОРЫ; ОДЕЖДА И ТЕКСТИЛЬНЫЕ ИЗДЕЛИЯ, БЫВШИЕ В УПОТРЕБЛЕНИИ; ТРЯПЬЕ"/>
        <s v="65 - ГОЛОВНЫЕ УБОРЫ И ИХ ЧАСТИ"/>
        <s v="68 - ИЗДЕЛИЯ ИЗ КАМНЯ, ГИПСА, ЦЕМЕНТА, АСБЕСТА, СЛЮДЫ ИЛИ АНАЛОГИЧНЫХ МАТЕРИАЛОВ"/>
        <s v="69 - КЕРАМИЧЕСКИЕ ИЗДЕЛИЯ"/>
        <s v="70 - СТЕКЛО И ИЗДЕЛИЯ ИЗ НЕГО"/>
        <s v="71 - ЖЕМЧУГ ПРИРОДНЫЙ ИЛИ КУЛЬТИВИРОВАННЫЙ, ДРАГОЦЕННЫЕ ИЛИ ПОЛУДРАГОЦЕННЫЕ КАМНИ, ДРАГОЦЕННЫЕ МЕТАЛЛЫ, МЕТАЛЛЫ, ПЛАКИРОВАННЫЕ ДРАГОЦЕННЫМИ МЕТАЛЛАМИ, И ИЗДЕЛИЯ ИЗ НИХ; БИЖУТЕРИЯ; МОНЕТЫ"/>
        <s v="72 - ЧЕРНЫЕ МЕТАЛЛЫ"/>
        <s v="73 - ИЗДЕЛИЯ ИЗ ЧЕРНЫХ МЕТАЛЛОВ"/>
        <s v="74 - МЕДЬ И ИЗДЕЛИЯ ИЗ НЕЕ"/>
        <s v="76 - АЛЮМИНИЙ И ИЗДЕЛИЯ ИЗ НЕГО"/>
        <s v="79 - ЦИНК И ИЗДЕЛИЯ ИЗ НЕГО"/>
        <s v="82 - ИНСТРУМЕНТЫ, ПРИСПОСОБЛЕНИЯ, НОЖЕВЫЕ ИЗДЕЛИЯ, ЛОЖКИ И ВИЛКИ ИЗ НЕДРАГОЦЕННЫХ МЕТАЛЛОВ; ИХ ЧАСТИ ИЗ НЕДРАГОЦЕННЫХ МЕТАЛЛОВ"/>
        <s v="83 - ПРОЧИЕ ИЗДЕЛИЯ ИЗ НЕДРАГОЦЕННЫХ МЕТАЛЛОВ"/>
        <s v="84 - РЕАКТОРЫ ЯДЕРНЫЕ, КОТЛЫ, ОБОРУДОВАНИЕ И МЕХАНИЧЕСКИЕ УСТРОЙСТВА; ИХ ЧАСТИ"/>
        <s v="85 - ЭЛЕКТРИЧЕСКИЕ МАШИНЫ И ОБОРУДОВАНИЕ, ИХ ЧАСТИ; ЗВУКОЗАПИСЫВАЮЩАЯ И ЗВУКОВОСПРОИЗВОДЯЩАЯ АППАРАТУРА, АППАРАТУРА ДЛЯ ЗАПИСИ И ВОСПРОИЗВЕДЕНИЯ ТЕЛЕВИЗИОННОГО ИЗОБРАЖЕНИЯ И ЗВУКА, ИХ ЧАСТИ И ПРИНАДЛЕЖНОСТИ"/>
        <s v="86 - ЖЕЛЕЗНОДОРОЖНЫЕ ЛОКОМОТИВЫ ИЛИ МОТОРНЫЕ ВАГОНЫ ТРАМВАЯ, ПОДВИЖНОЙ СОСТАВ И ИХ ЧАСТИ; ПУТЕВОЕ ОБОРУДОВАНИЕ И УСТРОЙСТВА ДЛЯ ЖЕЛЕЗНЫХ ДОРОГ ИЛИ ТРАМВАЙНЫХ ПУТЕЙ И ИХ ЧАСТИ; МЕХАНИЧЕСКОЕ (ВКЛЮЧАЯ ЭЛЕКТРОМЕХАНИЧЕСКОЕ) СИГНАЛЬНОЕ ОБОРУДОВАНИЕ ВСЕХ ВИДОВ"/>
        <s v="87 - СРЕДСТВА НАЗЕМНОГО ТРАНСПОРТА, КРОМЕ ЖЕЛЕЗНОДОРОЖНОГО ИЛИ ТРАМВАЙНОГО ПОДВИЖНОГО СОСТАВА, И ИХ ЧАСТИ И ПРИНАДЛЕЖНОСТИ"/>
        <s v="90 - ИНСТРУМЕНТЫ И АППАРАТЫ ОПТИЧЕСКИЕ, ФОТОГРАФИЧЕСКИЕ, КИНЕМАТОГРАФИЧЕСКИЕ, ИЗМЕРИТЕЛЬНЫЕ, КОНТРОЛЬНЫЕ, ПРЕЦИЗИОННЫЕ, МЕДИЦИНСКИЕ ИЛИ ХИРУРГИЧЕСКИЕ; ИХ ЧАСТИ И ПРИНАДЛЕЖНОСТИ"/>
        <s v="91 - ЧАСЫ ВСЕХ ВИДОВ И ИХ ЧАСТИ"/>
        <s v="94 - МЕБЕЛЬ; ПОСТЕЛЬНЫЕ ПРИНАДЛЕЖНОСТИ, МАТРАЦЫ, ОСНОВЫ МАТРАЦНЫЕ, ДИВАННЫЕ ПОДУШКИ И АНАЛОГИЧНЫЕ НАБИВНЫЕ ПРИНАДЛЕЖНОСТИ МЕБЕЛИ; ЛАМПЫ И ОСВЕТИТЕЛЬНОЕ ОБОРУДОВАНИЕ, В ДРУГОМ МЕСТЕ НЕ ПОИМЕНОВАННЫЕ ИЛИ НЕ ВКЛЮЧЕННЫЕ; СВЕТОВЫЕ ВЫВЕСКИ, СВЕТОВЫЕ ТАБЛИЧКИ С ИМЕНЕМ ИЛИ НАЗВАНИЕМ, ИЛИ АДРЕСОМ И АНАЛОГИЧНЫЕ ИЗДЕЛИЯ; СБОРНЫЕ СТРОИТЕЛЬНЫЕ КОНСТРУКЦИИ"/>
        <s v="95 - ИГРУШКИ, ИГРЫ И СПОРТИВНЫЙ ИНВЕНТАРЬ; ИХ ЧАСТИ И ПРИНАДЛЕЖНОСТИ"/>
        <s v="96 - РАЗНЫЕ ГОТОВЫЕ ИЗДЕЛИЯ"/>
        <s v="97 - ПРОИЗВЕДЕНИЯ ИСКУССТВА, ПРЕДМЕТЫ КОЛЛЕКЦИОНИРОВАНИЯ И АНТИКВАРИАТ"/>
      </sharedItems>
    </cacheField>
    <cacheField name="Страна" numFmtId="3">
      <sharedItems count="73">
        <s v="DE - ГЕРМАНИЯ"/>
        <s v="HK - ГОНКОНГ"/>
        <s v="KG - КЫРГЫЗСТАН"/>
        <s v="KZ - КАЗАХСТАН"/>
        <s v="VN - ВЬЕТНАМ"/>
        <s v="AB - АБХАЗИЯ"/>
        <s v="BY - БЕЛАРУСЬ"/>
        <s v="UA - УКРАИНА"/>
        <s v="AM - АРМЕНИЯ"/>
        <s v="IR - ИРАН (ИСЛАМСКАЯ РЕСПУБЛИКА)"/>
        <s v="PL - ПОЛЬША"/>
        <s v="LV - ЛАТВИЯ"/>
        <s v="ES - ИСПАНИЯ"/>
        <s v="TR - ТУРЦИЯ"/>
        <s v="BE - БЕЛЬГИЯ"/>
        <s v="NL - НИДЕРЛАНДЫ"/>
        <s v="CN - КИТАЙ"/>
        <s v="MN - МОНГОЛИЯ"/>
        <s v="TM - ТУРКМЕНИСТАН"/>
        <s v="TJ - ТАДЖИКИСТАН"/>
        <s v="MD - МОЛДОВА, РЕСПУБЛИКА"/>
        <s v="AZ - АЗЕРБАЙДЖАН"/>
        <s v="GB - СОЕДИНЕННОЕ КОРОЛЕВСТВО"/>
        <s v="GE - ГРУЗИЯ"/>
        <s v="IQ - ИРАК"/>
        <s v="BG - БОЛГАРИЯ"/>
        <s v="IL - ИЗРАИЛЬ"/>
        <s v="IT - ИТАЛИЯ"/>
        <s v="CY - КИПР"/>
        <s v="EE - ЭСТОНИЯ"/>
        <s v="TW - ТАЙВАНЬ (КИТАЙ)"/>
        <s v="UZ - УЗБЕКИСТАН"/>
        <s v="AE - ОБЪЕДИНЕННЫЕ АРАБСКИЕ ЭМИРАТЫ"/>
        <s v="DK - ДАНИЯ"/>
        <s v="BH - БАХРЕЙН"/>
        <s v="RO - РУМЫНИЯ"/>
        <s v="RS - СЕРБИЯ"/>
        <s v="US - СОЕДИНЕННЫЕ ШТАТЫ"/>
        <s v="AT - АВСТРИЯ"/>
        <s v="AU - АВСТРАЛИЯ"/>
        <s v="HU - ВЕНГРИЯ"/>
        <s v="LT - ЛИТВА"/>
        <s v="BA - БОСНИЯ И ГЕРЦЕГОВИНА"/>
        <s v="CA - КАНАДА"/>
        <s v="EG - ЕГИПЕТ"/>
        <s v="IN - ИНДИЯ"/>
        <s v="NZ - НОВАЯ ЗЕЛАНДИЯ"/>
        <s v="GR - ГРЕЦИЯ"/>
        <s v="MX - МЕКСИКА"/>
        <s v="PY - ПАРАГВАЙ"/>
        <s v="HR - ХОРВАТИЯ"/>
        <s v="CZ - ЧЕХИЯ"/>
        <s v="PK - ПАКИСТАН"/>
        <s v="FR - ФРАНЦИЯ"/>
        <s v="MK - СЕВЕРНАЯ МАКЕДОНИЯ"/>
        <s v="KR - КОРЕЯ, РЕСПУБЛИКА"/>
        <s v="MY - МАЛАЙЗИЯ"/>
        <s v="KH - КАМБОДЖА"/>
        <s v="NO - НОРВЕГИЯ"/>
        <s v="SE - ШВЕЦИЯ"/>
        <s v="SK - СЛОВАКИЯ"/>
        <s v="TH - ТАИЛАНД"/>
        <s v="PS - ПАЛЕСТИНА, ГОСУДАРСТВО"/>
        <s v="FI - ФИНЛЯНДИЯ"/>
        <s v="PT - ПОРТУГАЛИЯ"/>
        <s v="JP - ЯПОНИЯ"/>
        <s v="CH - ШВЕЙЦАРИЯ"/>
        <s v="SI - СЛОВЕНИЯ"/>
        <s v="PH - ФИЛИППИНЫ"/>
        <s v="AR - АРГЕНТИНА"/>
        <s v="BR - БРАЗИЛИЯ"/>
        <s v="PE - ПЕРУ"/>
        <s v="GN - ГВИНЕЯ"/>
      </sharedItems>
    </cacheField>
    <cacheField name="Группа стран" numFmtId="3">
      <sharedItems count="7">
        <s v="Страны Европы"/>
        <s v="Страны Азиатско - Тихоокеанского региона"/>
        <s v="Страны СНГ"/>
        <s v="Другие страны"/>
        <s v="Страны Африки и Ближнего Востока"/>
        <s v="США"/>
        <s v="Страны Северной Америки"/>
      </sharedItems>
    </cacheField>
    <cacheField name="Период" numFmtId="14">
      <sharedItems count="12">
        <s v="11 2021"/>
        <s v="02 2021"/>
        <s v="10 2021"/>
        <s v="07 2021"/>
        <s v="08 2021"/>
        <s v="06 2021"/>
        <s v="09 2021"/>
        <s v="04 2021"/>
        <s v="05 2021"/>
        <s v="03 2021"/>
        <s v="12 2021"/>
        <s v="01 2021"/>
      </sharedItems>
    </cacheField>
    <cacheField name="Направление перемещения" numFmtId="49">
      <sharedItems/>
    </cacheField>
    <cacheField name="Объем экспорта, тыс. долл." numFmtId="0">
      <sharedItems containsSemiMixedTypes="0" containsString="0" containsNumber="1" minValue="0" maxValue="16151.17"/>
    </cacheField>
    <cacheField name="Вес, тонн" numFmtId="0">
      <sharedItems containsSemiMixedTypes="0" containsString="0" containsNumber="1" minValue="0" maxValue="12048.34"/>
    </cacheField>
  </cacheFields>
  <extLst>
    <ext xmlns:x14="http://schemas.microsoft.com/office/spreadsheetml/2009/9/main" uri="{725AE2AE-9491-48be-B2B4-4EB974FC3084}">
      <x14:pivotCacheDefinition pivotCacheId="199573769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" refreshedDate="45397.720798726848" createdVersion="6" refreshedVersion="6" minRefreshableVersion="3" recordCount="372">
  <cacheSource type="worksheet">
    <worksheetSource name="Таблица3"/>
  </cacheSource>
  <cacheFields count="24">
    <cacheField name="Наименование" numFmtId="0">
      <sharedItems containsBlank="1" count="239">
        <s v="АБДРАШИТОВ ФАИЛЬ НУРГАЛИЕВИЧ"/>
        <s v="АБДУЛЛОВ АБДУЛХАЙ АБДУЛХАКОВИЧ"/>
        <s v="АБДУЛЛОВ РИНАТ АБДУЛХАЙЕВИЧ"/>
        <s v="АВЕРЯСКИНА НАТАЛЬЯ ЮРЬЕВНА"/>
        <s v="АО &quot;БИОХИМИК&quot;"/>
        <s v="АО &quot;ЛИДЕР-КОМПАУНД&quot;"/>
        <s v="АО &quot;МЕДОБОРУДОВАНИЕ&quot;"/>
        <s v="АО &quot;МИР ЦВЕТОВ РМ&quot;"/>
        <s v="АО &quot;МИР ЦВЕТОВ&quot;"/>
        <s v="АО &quot;МОРДОВАГРОМАШ&quot;"/>
        <s v="АО &quot;НЕОН&quot;"/>
        <s v="АО &quot;ОПТИКОВОЛОКОННЫЕ СИСТЕМЫ&quot;"/>
        <s v="АО &quot;ОРБИТА&quot;"/>
        <s v="АО &quot;ПТИЦЕФАБРИКА &quot;ЧАМЗИНСКАЯ&quot;"/>
        <s v="АО &quot;РУЗХИММАШ&quot;"/>
        <s v="АО &quot;САРАНСКИЙ ПРИБОРОСТРОИТЕЛЬНЫЙ ЗАВОД&quot;"/>
        <s v="АО «КОНСЕРВНЫЙ ЗАВОД «САРАНСКИЙ»"/>
        <s v="АО &quot;СТАНКОСТРОИТЕЛЬ&quot;"/>
        <s v="АО&quot;ЛАТО&quot;"/>
        <s v="ВИДЯКОВ ВИТАЛИЙ ВАСИЛЬЕВИЧ"/>
        <s v="АО &quot;ДОРМАШ&quot;"/>
        <s v="АО &quot;ПЛАЙТЕРРА&quot;"/>
        <s v="ЗАО &quot;РУЗОВО&quot;"/>
        <s v="ИП АХМЕРОВ РЯШИТ РАФИКОВИЧ"/>
        <s v="ИП БАКУЛИН ВАСИЛИЙ ВИКТОРОВИЧ"/>
        <s v="ИП БАТРАКОВ НИЯЗ РАФИКОВИЧ"/>
        <s v="ИП БАШМАКОВ ЛЕОНИД АЛЕКСЕЕВИЧ"/>
        <s v="ИП БИККИНИН АБДУЛКАРИМ АСЫМОВИЧ"/>
        <s v="ИП ГКФХ БОРИСОВ ВИКТОР ВАСИЛЬЕВИЧ"/>
        <s v="ИП ЛУЦЕНКО ВЛАДИМИР ВИКТОРОВИЧ"/>
        <s v="ИП ЛЮТОВ АЛЕКСАНДР ИВАНОВИЧ"/>
        <s v="ИП МАКСИМОВ АНТОН НИКОЛАЕВИЧ"/>
        <s v="ИП МАРЧЕНКО ОЛЬГА ГЕННАДЬЕВНА"/>
        <s v="ИП ПЕТРУХИН ПАВЕЛ СЕРГЕЕВИЧ"/>
        <s v="ИП ФЕДЯКИН ОЛЕГ АНАТОЛЬЕВИЧ"/>
        <s v="ИП ХАЛИКОВ ФЯРИТ АБДУЛХАЕВИЧ"/>
        <s v="ИП ХАЛИКОВА РЯШИДЯ РЯИСОВНА"/>
        <s v="ИП ЮДЕНКОВ АНАТОЛИЙ ВАЛЕНТИНОВИЧ"/>
        <s v="ИП ЮЛМУРЗИН ЭМИЛЬ РАМИЛЕВИЧ"/>
        <s v="ИП КАСЬЯНОВ АЛЕКСЕЙ ГЕРМАНОВИЧ"/>
        <s v="ИП КЕЧИН АНДРЕЙ АНАТОЛЬЕВИЧ"/>
        <s v="НАУЧНО-ПРОИЗВОДСТВЕННОЕ ОБЪЕДИНЕНИЕ &quot;САРАНСКИЙ ЗАВОД МЕХАНИЧЕСКИХ ИЗДЕЛИЙ&quot;"/>
        <s v="ОАО &quot;РАДИОДЕТАЛЬ&quot;"/>
        <s v="ОАО&quot;САРАНСКИЙ ЗАВОД&quot;РЕЗИНОТЕХНИКА&quot;"/>
        <s v="ООО &quot;АВАЛОН-С&quot;"/>
        <s v="ООО &quot;АГРО-ИДЕЯ&quot;"/>
        <s v="ООО &quot;АГРОКУРС&quot;"/>
        <s v="ООО &quot;АТИКС&quot;"/>
        <s v="ООО &quot;БИТРОНИК&quot;"/>
        <s v="ООО &quot;ВЕКТОРТЕХ&quot;"/>
        <s v="ООО &quot;ВЕТАГРОЦЕНТР&quot;"/>
        <s v="ООО &quot;ВКМ-СЕРВИС&quot;"/>
        <s v="ООО &quot;ВКМ-СТАЛЬ&quot;"/>
        <s v="ООО &quot;ГРИ-МАК&quot;"/>
        <s v="ООО &quot;ГРУППА КОМПАНИЙ РЕНОМЕ&quot;"/>
        <s v="ООО &quot;ДОМ СВЕТА&quot;/РОМАНЧЕВА ОЛЬГА АЛЕКСАНДРОВНА"/>
        <s v="ООО &quot;ЗАВОД ПРОММЕТИЗДЕЛИЙ&quot;"/>
        <s v="ООО &quot;ЗАВОД СВЕТОВЫХ ПРИБОРОВ&quot;"/>
        <s v="ООО &quot;КАБЕЛЬНЫЕ СИСТЕМЫ&quot;"/>
        <s v="ООО &quot;КАРАВАН&quot;"/>
        <s v="ООО &quot;КАРПАЙ&quot;"/>
        <s v="ООО &quot;КОДЕР&quot;"/>
        <s v="ООО &quot;КОМБИНАТ ТЕПЛОИЗОЛЯЦИОННЫХ ИЗДЕЛИЙ&quot;"/>
        <s v="ООО &quot;КОМБИС&quot;"/>
        <s v="ООО &quot;КОМПРЕССОРНЫЕ ТЕХНОЛОГИИ&quot;"/>
        <s v="ООО &quot;ЛИКЕРОВОДОЧНЫЙ ЗАВОД &quot;САРАНСКИЙ&quot;"/>
        <s v="ООО &quot;МАГМА КЕРАМИК &quot;"/>
        <s v="ООО &quot;МАГМА&quot;"/>
        <s v="ООО &quot;МАНХАЙ&quot;"/>
        <s v="ООО &quot;МАСТЕРЛИТСАРАНСК&quot;"/>
        <s v="ООО &quot;МОРДОВСКАЯ ЗАГОТОВИТЕЛЬНАЯ КОМПАНИЯ&quot;"/>
        <s v="ООО &quot;МОРДОВПРОМ&quot;"/>
        <s v="ООО &quot;МЯСОПЕРЕРАБАТЫВАЮЩИЙ КОМПЛЕКС &quot;АТЯШЕВСКИЙ&quot;"/>
        <s v="ООО &quot;НК-КАБЕЛЬ&quot;"/>
        <s v="ООО &quot;НПО&quot; НЕФТЕХГАЗМАШ&quot;"/>
        <s v="ООО &quot;НПЦ МАНОМЕТР&quot;"/>
        <s v="ООО &quot;ОПТИКЭНЕРГО&quot;"/>
        <s v="ООО &quot;ОРБИТА-СВЕТ&quot;"/>
        <s v="ООО &quot;ОРИМЭКС&quot;"/>
        <s v="ООО &quot;ПАРУС&quot;"/>
        <s v="ООО &quot;ПК &quot;ПРОМТЕХМАШ&quot;"/>
        <s v="ООО &quot;ПКП &quot;ЭНМАШ&quot;"/>
        <s v="ООО &quot;ПРОМЛИТ&quot;"/>
        <s v="ООО &quot;РАБЭКС ТРЭЙД&quot;"/>
        <s v="ООО &quot;РЕМОНТНОЕ ЛОКОМОТИВНОЕ ДЕПО РУЗАЕВКА&quot;"/>
        <s v="ООО &quot;РОМОДАНОВОСАХАР&quot;"/>
        <s v="ООО &quot;САРАНСКИЙ ЗАВОД ТОЧНЫХ ПРИБОРОВ&quot;"/>
        <s v="ООО &quot;САРАНСККАБЕЛЬ&quot;"/>
        <s v="ООО &quot;САРАНСККАБЕЛЬ-ОПТИКА&quot;"/>
        <s v="ООО &quot;САРМАТ-ЭМ&quot;"/>
        <s v="ООО &quot;СВЕТАВТОМАТИКА&quot;"/>
        <s v="ООО &quot;СИГМА-ПЛЮС&quot;"/>
        <s v="ООО &quot;СНАБЭКСПОРТ&quot;"/>
        <s v="ООО &quot;ССЗ &quot;ЛИСМА&quot;"/>
        <s v="ООО &quot;СТЕКОЛЬНАЯ КОМПАНИЯ &quot;РАЗВИТИЕ&quot;"/>
        <s v="ООО &quot;СТЭТ&quot;"/>
        <s v="ООО &quot;СФЕРА СВЕТА&quot;"/>
        <s v="ООО &quot;СФЕРА&quot;"/>
        <s v="ООО &quot;СЭЛЗ-ЭКСПОРТ&quot;"/>
        <s v="ООО &quot;СЭТ&quot;"/>
        <s v="ООО &quot;ТД &quot;САРАНСККАБЕЛЬ&quot;"/>
        <s v="ООО &quot;ТД &quot;ЭКО ХАЛЯЛ&quot;"/>
        <s v="ООО &quot;ТД РМ РЕЙЛ&quot;"/>
        <s v="ООО &quot;ТЕХНОПРОМКОМПЛЕКТ&quot;"/>
        <s v="ООО &quot;ТКАЦКАЯ ФАБРИКА &quot;ЛЕНТА&quot; ИМЕНИ 8 МАРТА&quot;"/>
        <s v="ООО &quot;ТКМ&quot;"/>
        <s v="ООО &quot;ТМПК &quot;СЕНАТ&quot;"/>
        <s v="ООО &quot;ТОРГОВО-ЗАКУПОЧНАЯ КОМПАНИЯ &quot;ЛИСМА&quot;"/>
        <s v="ООО &quot;ТОРГОВЫЙ ДОМ &quot;САРАНСКСПЕЦТЕХНИКА&quot;"/>
        <s v="ООО &quot;ТРАНСВЕТ&quot;"/>
        <s v="ООО &quot;УФ ТЕХНОЛОГИИ&quot;"/>
        <s v="ООО &quot;ФОТОНТЕХСИСТЕМЫ&quot;"/>
        <s v="ООО &quot;ФРАНЦ КЛЯЙНЕ&quot;"/>
        <s v="ООО &quot;ШКОЛА СОФТИУМ&quot;"/>
        <s v="ООО &quot;ЭЛТ-СИСТЕМС&quot;"/>
        <s v="ООО &quot;ЭМ-КАБЕЛЬ&quot;"/>
        <s v="ООО &quot;ЭМ-КАТ&quot;"/>
        <s v="ООО &quot;ЭМ-ПЛАСТ&quot;"/>
        <s v="ООО &quot;ЭПРОМЕТ&quot;"/>
        <s v="ООО &quot;ЮНАЙТЕД ПРАЙС&quot;"/>
        <s v="ООО &quot;ЮНИПРАЙС&quot;"/>
        <s v="ООО &lt;НИИИС ИМЕНИ А. Н. ЛОДЫГИНА&gt;"/>
        <s v="ООО &lt;НОВЫЙ БЕРЕГ&gt;"/>
        <s v="ООО &lt;ФОКСВУДРУС&gt;"/>
        <s v="ООО «ЕВРОПАК»"/>
        <s v="ООО «КСЕНОН»"/>
        <s v="ООО «НПФ СВЕТОВЫЕ РЕШЕНИЯ»"/>
        <s v="ООО «ТЕХЭЛЕКТРО»"/>
        <s v="ООО «ТОРГОВЫЙ ДОМ «ФУД ЭКСПОРТ»"/>
        <s v="ООО КАБЕЛЬНЫЙ ЗАВОД &quot;ТИТАН&quot;"/>
        <s v="ООО МЭК &quot;ЭЛТОС&quot;"/>
        <s v="ООО НПЦ &quot;ЭЛЕКТРОПРОЕКТ М&quot;"/>
        <s v="ООО НТЦ &quot;МИДИС&quot; "/>
        <s v="ООО ПК БЕЛЛИТ"/>
        <s v="ООО ПРОИЗВОДСТВЕННО-КОММЕРЧЕСКАЯ ФИРМА &quot;АСГАРД&quot;"/>
        <s v="ООО ТД &quot;ВЦМ&quot;"/>
        <s v="ООО ТД &quot;ГРОССЛАЙТ&quot;"/>
        <s v="ООО ТД &quot;ЛЮМЭКС&quot;"/>
        <s v="ООО &quot;ТЕХНОЛОГИИ ИННОВАЦИОННЫХ КЛИНИНГОВЫХ РЕШЕНИЙ&quot;"/>
        <s v="ООО ТОРГОВАЯ КОМПАНИЯ &quot;ИННОВА&quot;"/>
        <s v="ООО&quot;МОРДОВВТОРСЫРЬЁ&quot;"/>
        <s v="ООО&quot;ХЕЛИОС-РЕСУРС&quot;"/>
        <s v="ПАО &quot;ЭЛЕКТРОВЫПРЯМИТЕЛЬ&quot;"/>
        <s v="ПРОМЕТ ЭЛЕКТРО"/>
        <s v="САРАНСКАЯ CВЕТОТЕХНИЧЕСКАЯ КОМПАНИЯ"/>
        <s v="АО &quot;САРАНСКИЙ КОМБИНАТ МАКАРОННЫХ ИЗДЕЛИЙ&quot;"/>
        <s v="САРАНСКИЙ ФИЛИАЛ АКЦИОНЕРНОГО ОБЩЕСТВА &quot;НАУЧНО-ИССЛЕДОВАТЕЛЬСКИЙ ИНСТИТУТ ТЕХНИЧ"/>
        <s v="САРМАТ ООО"/>
        <s v="ТЕХ КИДС"/>
        <s v="ООО &quot;ТЕХСНАБ-М&quot;"/>
        <s v="ТК &quot;ФУНКЦИОНАЛЬНЫЕ АДДИТИВЫ&quot;"/>
        <s v="ФЕДЕРАЛЬНОЕ КАЗЕННОЕ ПРЕДПРИЯТИЕ «САРАНСКИЙ МЕХАНИЧЕСКИЙ ЗАВОД»"/>
        <s v="ЦЕНТР СЕРТИФИКАЦИИ ЭЛЕКТРИЧЕСКИХ ЛАМП И СВЕТОТЕХНИЧЕСКИХ ИЗДЕЛИЙ"/>
        <s v="ЭРЗИНА ЛЮБОВЬ АЛЕКСАНДРОВНА"/>
        <s v="ЯНГЛИЧЕВ РЯСТЯМ ГАФИЯТОВИЧ"/>
        <s v="АО &quot;ПРИОРИТЕТ&quot;"/>
        <s v="ООО &quot;ТОРГОВЫЙ ДОМ &quot;ФУД ЭКСПОРТ&quot;"/>
        <s v="ООО &quot;БИОСФЕРА&quot;"/>
        <s v="ООО &quot;АЛЕФ&quot;"/>
        <s v="ООО &quot;ДАЛЕАН С&quot;"/>
        <s v="ООО &quot;ПРАВИЛЬНЫЕ ПРОДУКТЫ&quot;"/>
        <s v="ООО &quot;СПРУТС&quot;"/>
        <s v="ИП Давыдов Денис Русланович"/>
        <s v="МОРДОВСКИЙ МЁД СППССК"/>
        <s v="ООО &quot;РЕФЛАКС-С&quot;"/>
        <s v="ООО ИК &quot;НАШ ДОМ&quot;"/>
        <s v="СВЕТОТЕХНИКА НПО ООО"/>
        <s v="ООО &quot;ГК КОНСТАНТА&quot;"/>
        <s v="ООО &quot;РУССЕТИ&quot;"/>
        <s v="ООО &quot;ТОРГОВЫЙ ДОМ &quot;ОПТИКЭНЕРГО&quot;"/>
        <s v="ИП БАЙБИКОВ МАРАТ НЯИМОВИЧ"/>
        <s v="ООО &quot;ВОЛКОТ&quot;"/>
        <s v="ООО &quot;ФАТУМ&quot;"/>
        <s v="ООО МИРИСАН"/>
        <s v="ИП САЙГАШКИН АНДРЕЙ НИКОЛАЕВИЧ"/>
        <s v="ИП КУРАКИН МИХАИЛ АЛЕКСАНДРОВИЧ"/>
        <s v="ИП АВДЕЕВ АЛЕКСЕЙ ВИКТОРОВИЧ"/>
        <s v="ИП РОДИОНОВ ДМИТРИЙ ВЛАДИМИРОВИЧ"/>
        <s v="ИП ВАГАПОВ АБУ-БАКР ТАХИРОВИЧ"/>
        <s v="OOO &quot;ОВЕР ФАРМА&quot;"/>
        <s v="ИП ЛЕДЯЕВ ЕВГЕНИЙ ВЯЧЕСЛАВОВИЧ"/>
        <s v="ИП МОЛОТКОВ СЕРГЕЙ СЕРГЕЕВИЧ"/>
        <s v="ООО &quot;ПРОТЕИН&quot;"/>
        <s v="ИП СТРЕЛЬНИКОВ АРТЕМ МИХАЙЛОВИЧ"/>
        <s v="ИП БИГАЧЁВ ЮРИЙ ИВАНОВИЧ"/>
        <s v="ИП УЖОВ СЕРГЕЙ ЕВГЕНЬЕВИЧ"/>
        <s v="ИП АСТШИНА НАТАЛЬЯ МИХАЙЛОВНА"/>
        <s v="ИП СУХАНОВА ТАТЬЯНА СЕРГЕЕВНА"/>
        <s v="ИП КАРТМАЗОВА ЕКАТЕРИНА АНАТОЛЬЕВНА"/>
        <s v="ИП КАДИЕВ НАИЛЬ РАФАИЛЬЕВИЧ"/>
        <s v="ИП АНДРОСОВА ИРИНА ИВАНОВНА"/>
        <s v="ИП КОРОЛЬКОВ ВЛАДИМИР ВИКТОРОВИЧ"/>
        <s v="ИП ИЛЬИНА МАРИЯ СЕРГЕЕВНА"/>
        <s v="ИП ЛИПЕРОВСКАЯ ЮЛИЯ АЛЕКСАНДРОВНА"/>
        <s v="ИП ШИРЯЕВ АЛЕКСАНДР СЕРГЕЕВИЧ"/>
        <s v="ИП МЯКСИНЯЕВ РАИЛЬ АЙСЕЕВИЧ"/>
        <s v="ИП ПРЯХИН ДЕНИС АНДРЕЕВИЧ"/>
        <s v="ИП МАКЕЙКИНА ТАТЬЯНА ВИКТОРОВНА"/>
        <s v="ИП СЕМЕНОВ ЕВГЕНИЙ ВЛАДИМИРОВИЧ"/>
        <s v="ИП МАЙДОКИН Андрей Николаевич"/>
        <s v="ИП ГУЛЬНИНА ЕКАТЕРИНА АНДРЕЕВНА"/>
        <s v="ИП РОМАНОВА ОКСАНА ЮРЬЕВНА"/>
        <s v="ИП БЕЛОВА АЛИНА ГЕННАДЬЕВНА"/>
        <s v="ООО &quot;ДЕЛИС&quot;"/>
        <s v="ИП ЛАЗАРЕВА НАТАЛЬЯ ЮРЬЕВНА"/>
        <s v="ИП БОРИНА АНАСТАСИЯ ОЛЕГОВНА"/>
        <s v="ИП ЕРЁМКИНА ВАЛЕНТИНА НИКОЛАЕВНА"/>
        <s v="ИП ПИСКУНОВ АЛЕКСЕЙ ВАСИЛЬЕВИЧ"/>
        <s v="ИП МАСКАЙКИН СЕРГЕЙ АНАТОЛЬЕВИЧ"/>
        <s v="ИП КАРЯКИНА НАТАЛЬЯ ЮРЬЕВНА"/>
        <s v="ООО &quot;ТЕХНОПРОММАРКЕТ&quot;"/>
        <s v="ИП СИНЧУГОВ ОЛЕГ АЛЕКСАНДРОВИЧ"/>
        <s v="ООО МКБ &quot;АРСЕНАЛ&quot;"/>
        <s v="ИП АБДУЛЛОВА ХАЛИДЯ ХУСАИНОВНА"/>
        <s v="ИП АЛЕКСАНДРОВ ПАВЕЛ ГЕННАДЬЕВИЧ"/>
        <s v="ИП ПОНКРАТОВА КАРИНА ВАДИМОВНА" u="1"/>
        <m u="1"/>
        <s v="ТЕХСНАБ-М" u="1"/>
        <s v="ООО колхоз" u="1"/>
        <s v="ОАО &quot;ЛАМЗУРЬ&quot;" u="1"/>
        <s v="ООО &quot;РЕМОНТНИК&quot;" u="1"/>
        <s v="ЗАО&quot;РУЗОВО&quot;" u="1"/>
        <s v="ООО &quot;ХОРОШЕЕ ДЕЛО. МОРДОВИЯ&quot;" u="1"/>
        <s v="&quot;САРАНСКАЯ CВЕТОТЕХНИЧЕСКАЯ КОМПАНИЯ&quot;" u="1"/>
        <s v="Иванов Иван Иванович" u="1"/>
        <s v="АО СТАНКОСТРОИТЕЛЬ" u="1"/>
        <s v="САРАНСКИЙ КОМБИНАТ МАКАРОННЫХ ИЗДЕЛИЙ" u="1"/>
        <s v="КЕЧИН АНДРЕЙ АНАТОЛЬЕВИЧ" u="1"/>
        <s v="ДОРМАШ" u="1"/>
        <s v="ООО" u="1"/>
        <s v="КАСЬЯНОВ АЛЕКСЕЙ ГЕРМАНОВИЧ" u="1"/>
        <s v="ООО ТИКР" u="1"/>
        <s v="ООО &quot;МИР ЦВЕТОВ ТК&quot;" u="1"/>
        <s v="ИП МАЙДОКИН А.Н." u="1"/>
        <s v="ООО &quot;СЕЛЬХОЗПРОДУКТ&quot;" u="1"/>
        <s v="&quot;ЦЕНТР СЕРТИФИКАЦИИ ЭЛЕКТРИЧЕСКИХ ЛАМП И СВЕТОТЕХНИЧЕСКИХ ИЗДЕЛИЙ&quot;" u="1"/>
        <s v="ЗАО&quot;ПЛАЙТЕРРА&quot;" u="1"/>
        <s v="ООО &quot;МЗК&quot;" u="1"/>
        <s v="ООО &quot;МОРДОВСКИЕ ПЕНЬКОЗАВОДЫ&quot;" u="1"/>
      </sharedItems>
    </cacheField>
    <cacheField name="ИНН" numFmtId="0">
      <sharedItems containsMixedTypes="1" containsNumber="1" containsInteger="1" minValue="1300005259" maxValue="132811225716" count="222">
        <n v="131601297663"/>
        <n v="131600719640"/>
        <n v="131601450456"/>
        <n v="130200297939"/>
        <n v="1325030352"/>
        <n v="1327011651"/>
        <n v="1325017785"/>
        <n v="1320000611"/>
        <n v="1311088391"/>
        <n v="1328035951"/>
        <n v="1309031398"/>
        <n v="1327005922"/>
        <n v="1325029808"/>
        <n v="1322010439"/>
        <n v="1324015626"/>
        <n v="1325003052"/>
        <n v="1326026310"/>
        <n v="1327039569"/>
        <n v="1322044903"/>
        <n v="132605999739"/>
        <n v="1315098680"/>
        <n v="1308080071"/>
        <n v="1324134609"/>
        <n v="131600573286"/>
        <n v="130901580486"/>
        <n v="131601307618"/>
        <n v="132601508281"/>
        <n v="131600157053"/>
        <n v="130900170303"/>
        <n v="132705627406"/>
        <n v="132611273631"/>
        <n v="132404779910"/>
        <n v="132604821894"/>
        <n v="132708363590"/>
        <n v="132811225716"/>
        <n v="132800046313"/>
        <n v="132804692357"/>
        <n v="132600283525"/>
        <n v="131600750915"/>
        <n v="131100382491"/>
        <n v="132600021390"/>
        <n v="1326232665"/>
        <n v="1308038496"/>
        <n v="1328028538"/>
        <n v="1327000473"/>
        <n v="1327035846"/>
        <n v="1328008235"/>
        <n v="1327030630"/>
        <n v="1326223156"/>
        <n v="1328001889"/>
        <n v="1327030277"/>
        <n v="7709707498"/>
        <n v="1327000226"/>
        <n v="1326038570"/>
        <n v="1326249370"/>
        <n v="1328015105"/>
        <n v="1314002064"/>
        <n v="1327022999"/>
        <n v="1326205534"/>
        <n v="1328015987"/>
        <n v="1326228468"/>
        <n v="1326209842"/>
        <n v="1328903728"/>
        <n v="1322121001"/>
        <n v="1327013842"/>
        <n v="1326202276"/>
        <n v="1306075615"/>
        <n v="1322122051"/>
        <s v="_x0009_1326252020"/>
        <n v="1327013930"/>
        <n v="1328007320"/>
        <n v="1326249651"/>
        <n v="1303066789"/>
        <n v="1327024386"/>
        <n v="1324001535"/>
        <n v="1326196745"/>
        <n v="1327002022"/>
        <n v="1328010040"/>
        <n v="1326014177"/>
        <n v="1315488802"/>
        <n v="2311069055"/>
        <n v="1303000474"/>
        <n v="1328020144"/>
        <n v="7716591967"/>
        <n v="1324002257"/>
        <n v="1316105890"/>
        <n v="1326228122"/>
        <n v="7810014283"/>
        <n v="1327153649"/>
        <n v="1327034546"/>
        <n v="1326202389"/>
        <n v="1326189434"/>
        <n v="1326236525"/>
        <n v="1327035412"/>
        <n v="1324002923"/>
        <n v="1327012510"/>
        <n v="1327024379"/>
        <n v="1328012986"/>
        <n v="1328008468"/>
        <n v="1327011644"/>
        <n v="1327027210"/>
        <n v="1328012190"/>
        <n v="1324128154"/>
        <n v="1328014944"/>
        <n v="1309084791"/>
        <n v="1326226358"/>
        <s v="_x0009_1327028101"/>
        <n v="1327033278"/>
        <n v="1326206104"/>
        <n v="1327030710"/>
        <n v="1326235480"/>
        <n v="1326248922"/>
        <n v="1328008098"/>
        <s v="_x0009_1327029289"/>
        <n v="1326248432"/>
        <n v="1327010175"/>
        <n v="1327015254"/>
        <n v="1327003763"/>
        <n v="1327025333"/>
        <n v="1326229133"/>
        <n v="7104074112"/>
        <n v="1327025478"/>
        <n v="1326254563"/>
        <n v="1324003388"/>
        <n v="1316197796"/>
        <n v="1309084872"/>
        <n v="5261118574"/>
        <n v="1326212299"/>
        <n v="1327037480"/>
        <n v="1327032926"/>
        <n v="1328004978"/>
        <n v="1326183263"/>
        <n v="1326135100"/>
        <n v="1327029970"/>
        <n v="1318000621"/>
        <n v="1327155928"/>
        <n v="1326189593"/>
        <n v="1327012528"/>
        <n v="1327023400"/>
        <n v="1326233274"/>
        <n v="1328165460"/>
        <n v="7735573890"/>
        <n v="1325013893"/>
        <n v="1328006929"/>
        <n v="1301000574"/>
        <n v="1328047516"/>
        <n v="7726606316"/>
        <n v="1327013779"/>
        <n v="1326231005"/>
        <n v="1327018368"/>
        <s v="_x0009_1327028133"/>
        <n v="1325126777"/>
        <n v="1327024964"/>
        <n v="130800613368"/>
        <n v="131601926304"/>
        <n v="1300005259"/>
        <n v="1318001512"/>
        <n v="1327030125"/>
        <n v="1327026344"/>
        <n v="1304000702"/>
        <n v="7733323157"/>
        <n v="132610868227"/>
        <n v="1304000621"/>
        <n v="1328906126"/>
        <n v="7701164507"/>
        <n v="1326257691"/>
        <n v="1328015602"/>
        <n v="1326255503"/>
        <n v="1327035324"/>
        <n v="132602797011"/>
        <n v="1328017825"/>
        <n v="1328018931"/>
        <n v="1326255447"/>
        <n v="132610499330"/>
        <n v="130700010630"/>
        <n v="130800969170"/>
        <n v="132608385198"/>
        <n v="132612677235"/>
        <n v="1324001768"/>
        <n v="132437443496"/>
        <n v="130801892097"/>
        <n v="1310000500"/>
        <n v="132609763710"/>
        <n v="132601519597"/>
        <n v="130102866256"/>
        <n v="132709207709"/>
        <n v="130301218933"/>
        <n v="130901372246"/>
        <n v="131601318602"/>
        <n v="132350535953"/>
        <n v="132302603650"/>
        <n v="132706159912"/>
        <n v="130200625114"/>
        <n v="132610822712"/>
        <n v="131600752398"/>
        <n v="132700130593"/>
        <n v="130801970161"/>
        <n v="132609190064"/>
        <n v="132610004097"/>
        <n v="132710047552"/>
        <n v="131401635682"/>
        <n v="132611779749"/>
        <n v="1326197869"/>
        <n v="132101687000"/>
        <n v="132804337680"/>
        <n v="130600482950"/>
        <n v="131902041070"/>
        <n v="130900921327"/>
        <n v="132807678738"/>
        <n v="1328906817"/>
        <n v="132707776890"/>
        <n v="1326214708"/>
        <n v="131600717700"/>
        <n v="132001195020"/>
        <n v="1326026535" u="1"/>
        <n v="2373002036" u="1"/>
        <n v="130901372247" u="1"/>
        <n v="130922430026" u="1"/>
        <n v="131601926305" u="1"/>
        <n v="1326202163" u="1"/>
        <n v="1311000051" u="1"/>
        <n v="1327007101" u="1"/>
      </sharedItems>
    </cacheField>
    <cacheField name="Основной ОКВЭД" numFmtId="0">
      <sharedItems containsBlank="1" count="156" longText="1">
        <s v="46.21.13 - Торговля оптовая масличными семенами и маслосодержащими плодами"/>
        <s v="46.21 - Торговля оптовая зерном, необработанным табаком, семенами и кормами для сельскохозяйственных животных "/>
        <s v="46.21 - Торговля оптовая зерном, необработанным табаком, семенами и кормами для сельскохозяйственных животных"/>
        <s v="56.10 - Деятельность ресторанов и услуги по доставке продуктов питания"/>
        <s v="21.10 - Производство фармацевтических субстанций"/>
        <s v="24.16 - Производство пластмасс и синтетических смол в первичных формах"/>
        <s v="32.50 - Производство медицинских инструментов и оборудования"/>
        <s v="01.19.2 - Цветоводство"/>
        <s v="29.20 - Производство кузовов для автотранспортных средств; производство прицепов и полуприцепов"/>
        <s v="30.20.4 -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"/>
        <s v="27.31 - Производство волоконно-оптических кабелей"/>
        <s v="26.11.2 - Производство диодов, транзисторов и прочих полупроводниковых приборов, включая светоизлучающие диоды, пьезоэлектрические приборы и их части"/>
        <s v="01.47 - Разведение сельскохозяйственной птицы"/>
        <s v="30.20.33 - Производство несамоходных железнодорожных, трамвайных и прочих вагонов для перевозки грузов_x000a_"/>
        <s v="26.60.1 - Производство аппаратов, применяемых в медицинских целях, основанных на использовании рентгеновского, альфа-, бета- и гамма-излучений"/>
        <s v="10.39.1 - Переработка и консервирование овощей (кроме картофеля) и грибов"/>
        <s v="28.99.9 - Производство оборудования специального назначения, не включенного в другие группировки"/>
        <s v="23.65 - Производство изделий из асбестоцемента и волокнистого цемента"/>
        <s v="47.91.2 - Торговля розничная, осуществляемая непосредственно при помощи информационно-коммуникационной сети Интернет"/>
        <s v="29.32 Производство прочих комплектующих и принадлежностей для автотранспортных средств"/>
        <s v="16.21.1 -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"/>
        <s v="10.89.9 - Производство прочих продуктов питания, не включенных в другие группировки"/>
        <s v="86.90 - Деятельность в области медицины прочая"/>
        <s v="82.92- Деятельность по упаковыванию товаров"/>
        <s v="95. 11 - Ремонт компьютеров и периферийного компьютерного оборудования"/>
        <s v="82.92 - Деятельность по упаковыванию товаров"/>
        <s v="01.11.1 - Выращивание зерновых культур"/>
        <s v="62.02 - Деятельность консультативная и работы в области компьютерных технологий"/>
        <s v="49.4 - Деятельность автомобильного грузового транспорта и услуги по перевозкам"/>
        <s v="23.69 - Производство прочих изделий из гипса, бетона или цемента"/>
        <s v="17.22 - Производство бумажных изделий хозяйственно-бытового и санитарно-гигиенического назначения"/>
        <s v="47.25.1 - Торговля розничная алкогольными напитками, включая пиво, в специализированных магазинах"/>
        <s v="62.09 - Деятельность, связанная с использованием вычислительной техники и информационных технологий, прочая"/>
        <s v="46.90 - Торговля оптовая неспециализированная"/>
        <s v="47.41 - Торговля розничная компьютерами, периферийными устройствами к ним и программным обеспечением в специализированных магазинах"/>
        <s v="10.39 - Прочие виды переработки и консервирования фруктов и овощей"/>
        <s v="22.1 - Производство резиновых изделий"/>
        <s v="25.62 - Обработка металлических изделий механическая"/>
        <s v="26.11.9 - Производство частей электронных ламп, трубок и прочих электронных компонентов, не включенных в другие группировки"/>
        <s v="22.19.2 - Производство резиновых смесей и изделий из них; производство вулканизированной резины в виде нити, корда, пластин, листов, полос, прутков и профилей"/>
        <s v="22.29.2 - Производство прочих изделий из пластмасс, не включенных в другие группировки, кроме устройств пломбировочных их пластика"/>
        <s v="25.11 - Производство строительных металлических конструкций, изделий и их частей"/>
        <s v="46.61 - Торговля оптовая машинами, оборудованием и инструментами для сельского хозяйства"/>
        <s v="46.71 - Торговля оптовая твердым, жидким и газообразным топливом и подобными продуктами"/>
        <s v="46.69.5 - Торговля оптовая производственным электротехническим оборудованием, машинами, аппаратурой и материалами"/>
        <s v="46.46.1 - Торговля оптовая фармацевтической продукцией"/>
        <s v="30.20.9 -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"/>
        <s v="24.52 - Литье стали"/>
        <s v="11.06 - Производство солода"/>
        <s v="46.47.2 - Торговля оптовая осветительным оборудованием"/>
        <s v="27.40 - Производство электрических ламп и осветительного оборудования"/>
        <s v="46.69 - Торговля оптовая прочими машинами и оборудованием"/>
        <s v="10.89 - Производство прочих пищевых продуктов, не включенных в другие группировки"/>
        <s v="62.01 - Разработка компьютерного программного обеспечения"/>
        <s v="23.99.6 - Производство минеральных тепло- и звукоизоляционных материалов и изделий"/>
        <s v="10.9 - Производство готовых кормов для животных"/>
        <s v="28.13 - Производство прочих насосов и компрессоров"/>
        <s v="11.01.1 - Производство дистиллированных питьевых алкогольных напитков: водки, виски, бренди, джина, ликеров и т. п."/>
        <s v="23.32 - Производство кирпича, черепицы и прочих строительных изделий из обожженной глины"/>
        <s v="23.64 - Производство сухих бетонных смесей"/>
        <s v="46.72.2 - Торговля оптовая металлами в первичных формах"/>
        <s v="46.77 - Торговля оптовая отходами и ломом"/>
        <s v="10.13.1 - Производство соленого, вареного, запеченого, копченого, вяленого и прочего мяса"/>
        <s v="26.51 - Производство инструментов и приборов для измерения, тестирования и навигации"/>
        <s v="31.30 - Производство изолированных проводов и кабелей"/>
        <s v="27.90 - Производство прочего электрического оборудования"/>
        <s v="31.01 - Производство мебели для офисов и предприятий торговли"/>
        <s v="46.69.9 - Торговля оптовая прочими машинами, приборами, аппаратурой и оборудованием"/>
        <s v="33.17 - Ремонт и техническое обслуживание прочих транспортных средств и оборудования"/>
        <s v="10.81 - Производство сахара"/>
        <s v="27.32 - Производство прочих проводов и кабелей для электронного и электрического оборудования"/>
        <s v="25.93 - Производство изделий из проволоки, цепей и пружин"/>
        <s v="22.2 - Производство изделий из пластмасс"/>
        <s v="23.13 - Производство полых стеклянных изделий"/>
        <s v="27.12 - Производство электрической распределительной и регулирующей аппаратуры"/>
        <s v="25.29 - Производство прочих металлических цистерн, резервуаров и емкостей"/>
        <s v="38.32.4 - Обработка отходов и лома цветных металлов"/>
        <s v="46.32.1 - Торговля оптовая мясом и мясом птицы, включая субпродукты"/>
        <s v="46.14.9 - Деятельность агентов по оптовой торговле прочими видами машин и промышленным оборудованием"/>
        <s v="13.99.9 - Производство текстильных изделий различного назначения, не включенных в другие группировки"/>
        <s v="63.11.1 - Деятельность по созданию и использованию баз данных и информационных ресурсов"/>
        <s v="46.47 - Торговля оптовая мебелью, коврами и осветительным оборудованием"/>
        <s v="46.43 - Торговля оптовая бытовыми электротоварами"/>
        <s v="26.60 - Производство облучающего и электротерапевтического оборудования, применяемого в медицинских целях"/>
        <s v="72.19 - Научные исследования и разработки в области естественных и технических наук прочие"/>
        <s v="28.30.3 - Производство машин и сельскохозяйственного оборудования для обработки почвы"/>
        <s v="77.40 - Аренда интеллектуальной собственности и подобной продукции, кроме авторских прав"/>
        <s v="24.42 - Производство алюминия"/>
        <s v="22.21 - Производство пластмассовых плит, полос, труб и профилей"/>
        <s v="46.49 - Торговля оптовая прочими бытовыми товарами"/>
        <s v="46.48 - Торговля оптовая часами и ювелирными изделиями"/>
        <s v="16.29 - Производство прочих деревянных изделий; производство изделий из пробки, соломки и материалов для плетения"/>
        <s v="17.29 - Производство прочих изделий из бумаги и картона"/>
        <s v="51.70 - Прочая оптовая торговля"/>
        <s v="20.12 - Производство красителей и пигментов"/>
        <s v="46.43.1 - Торговля оптовая электрической бытовой техникой"/>
        <s v="27.11.1 - Производство электродвигателей, генераторов и трансформаторов, кроме ремонта"/>
        <s v="10.73.1 - Производство макаронных изделий"/>
        <s v="25.9 - Производство прочих готовых металлических изделий"/>
        <s v="31.09 - Производство прочей мебели"/>
        <s v="45.31.1 - Торговля оптовая автомобильными деталями, узлами и принадлежностями, кроме деятельности агентов"/>
        <s v="23.99 - Производство прочей неметаллической минеральной продукции, не включенной в другие группировки"/>
        <s v="25.40 - Производство оружия и боеприпасов"/>
        <s v="71.20 - Технические испытания, исследования, анализ и сертификация"/>
        <s v="47.71.1 - Торговля розничная мужской, женской и детской одеждой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6.32.1 Торговля оптовая мясом и мясом птицы, включая субпродукты"/>
        <s v="01.11.1 Выращивание зерновых культур"/>
        <s v="46.38-Торговля оптовая прочими пищевыми продуктами, включая рыбу, ракообразных и моллюсков"/>
        <s v="10.71-Производство хлеба и хлебобулочных изделий недлительного хранения"/>
        <s v="32.30-Производство спортивных товаров"/>
        <s v=" 15.33.2-Переработка и консервирование фруктов и орехов"/>
        <s v="10.89.6-Переработка меда (темперирование, фильтрация, декристаллизация и смешивание меда)"/>
        <s v="27.40-Производство электрических ламп и осветительного оборудования"/>
        <s v="46.73-Торговля оптовая лесоматериалами, строительными материалами и санитарно-техническим оборудованием"/>
        <s v="27.40 Производство электрических ламп и осветительного оборудования"/>
        <s v="10.89 Производство прочих пищевых продуктов, не включенных в другие группировки"/>
        <s v="46.69 Торговля оптовая прочими машинами и оборудованием"/>
        <s v="46.69.5 Торговля оптовая производственным электротехническим оборудованием, машинами, аппаратурой и материалами"/>
        <s v="72.4 Деятельность по созданию и использованию баз данных и информационных ресурсов"/>
        <s v="14.12 - Производство спецодежды"/>
        <s v="46.9 Торговля оптовая неспециализированная"/>
        <s v="46.61 Торговля оптовая сельскохозяйственными и лесохозяйственными машинами, оборудованием и инструментами, включая тракторы"/>
        <s v="47.91 Торговля розничная по почте или по информационно-коммуникационной сети Интернет"/>
        <s v="20.14 Производство прочих основных органических химических веществ"/>
        <s v="80.2 Деятельность систем обеспечения безопасности"/>
        <s v="45.32-Торговля розничная автомобильными деталями, узлами и принадлежностями"/>
        <s v="47.91-Торговля розничная по почте или по информационно-коммуникационной сети Интернет"/>
        <s v="10.89-Производство прочих пищевых продуктов, не включенных в другие группировки"/>
        <s v="47.11-Торговля розничная преимущественно пищевыми продуктами, включая напитки, и табачными изделиями в неспециализированных магазинах"/>
        <s v="47.23-Торговля розничная рыбой, ракообразными и моллюсками в специализированных магазинах"/>
        <s v="10.51.9-Производство прочей молочной продукции"/>
        <s v="46.4 - Торговля оптовая непродовольственными потребительскими товарами"/>
        <s v="47.52.73-Торговля розничная металлическими и неметаллическими конструкциями в специализированных магазинах"/>
        <s v="13.92-Производство готовых текстильных изделий, кроме одежды"/>
        <s v="45.31- Торговля оптовая автомобильными деталями, узлами и принадлежностями"/>
        <s v="01.11 - Выращивание зерновых (кроме риса), зернобобовых культур и семян масличных культур"/>
        <s v="47.19.1-Торговля розничная большим товарным ассортиментом с преобладанием непродовольственных товаров в неспециализированных магазинах"/>
        <s v="16.23-Производство прочих деревянных строительных конструкций и столярных изделий"/>
        <s v="46.77-Торговля оптовая отходами и ломом"/>
        <s v="85.41.1-Образование в области спорта и отдыха_x000a_"/>
        <s v="72.19-Научные исследования и разработки в области естественных и технических наук прочие"/>
        <s v="46.21-Торговля оптовая зерном, необработанным табаком, семенами и кормами для сельскохозяйственных животных"/>
        <s v="47.78.3-Торговля розничная сувенирами, изделиями народных художественных промыслов"/>
        <m u="1"/>
        <s v="17. 22 - Производство бумажных изделий хозяйственно-бытового и санитарно-гигиенического назначения" u="1"/>
        <s v="17.25 - Производство бумажных изделий хозяйственно-бытового и санитарно-гигиенического назначения" u="1"/>
        <s v="10.41 - Производство масел и жиров" u="1"/>
        <s v="34.10.5 - Производство автомобилей специального назначения" u="1"/>
        <s v="43.21 - Производство электромонтажных работ" u="1"/>
        <s v="10.82.2 - Производство шоколада и сахаристых кондитерских изделий" u="1"/>
        <s v="01.11 - Выращивание зерновых (кроме риса), зернобобовых культур и семян масличных культур" u="1"/>
        <s v="Ремонт компьютеров и периферийного компьютерного оборудования" u="1"/>
        <s v="10.73.1 Производство макаронных изделий" u="1"/>
        <s v=" 46.47.2 - Торговля оптовая осветительным оборудованием" u="1"/>
        <s v=" 17.22 - Производство бумажных изделий хозяйственно-бытового и санитарно-гигиенического назначения" u="1"/>
      </sharedItems>
    </cacheField>
    <cacheField name="ОКПД 2 *" numFmtId="0">
      <sharedItems containsBlank="1" count="28" longText="1">
        <s v="30 - Средства транспортные и оборудование, прочие"/>
        <s v="25 - Изделия металлические готовые, кроме машин и оборудования"/>
        <s v="01 - Продукция и услуги сельского хозяйства и охоты"/>
        <s v="17 - Бумага и изделия из бумаги"/>
        <s v="20 - Вещества химические и продукты химические"/>
        <s v="21 - Средства лекарственные и материалы, применяемые в медицинских целях"/>
        <s v="22 - Изделия резиновые и пластмассовые"/>
        <s v="24 - Металлы основные"/>
        <s v="32 - Изделия готовые прочие"/>
        <s v="29 - Средства автотранспортные, прицепы и полуприцепы"/>
        <s v="26 - Оборудование компьютерное, электронное и оптическое"/>
        <s v="10 - Продукты пищевые"/>
        <s v="23 - Продукты минеральные неметаллические прочие"/>
        <s v="28 - Машины и оборудование, не включенные в другие группировки"/>
        <s v="58 - Услуги издательские"/>
        <s v="16 - Древесина и изделия из дерева и пробки, кроме мебели; изделия из соломки и материалов для плетения"/>
        <s v="13 - Текстиль и изделия текстильные"/>
        <s v="62 - Продукты программные и услуги по разработке программного обеспечения; консультационные и аналогичные услуги в области информационных технологий"/>
        <s v="31 - Мебель"/>
        <s v="11 - Напитки"/>
        <s v="15 - Кожа и изделия из кожи"/>
        <s v="27 - Оборудование электрическое"/>
        <s v="63 - Услуги в области информационных технологий"/>
        <s v="14 - Одежда"/>
        <m u="1"/>
        <s v="49 - Услуги сухопутного и трубопроводного транспорта" u="1"/>
        <s v="10 - Продукты пищевые" u="1"/>
        <s v="15 - Чемоданы, сумки дамские и аналогичные изделия из натуральной кожи, сочетаний кожи, листов пластмассы, текстильных материалов, вулканизированных волокон или картона; наборы дорожные, используемые для личной гигиены, шитья или для чистки одежды или обуви " u="1"/>
      </sharedItems>
    </cacheField>
    <cacheField name="Категория бизнеса" numFmtId="1">
      <sharedItems containsBlank="1" count="5">
        <s v="Микропредприятия"/>
        <s v="Крупные"/>
        <s v="Малые"/>
        <s v="Средние"/>
        <m u="1"/>
      </sharedItems>
    </cacheField>
    <cacheField name="Организационно- правовая форма" numFmtId="1">
      <sharedItems containsBlank="1" count="8">
        <s v="ИП"/>
        <s v="АО"/>
        <s v="Другие"/>
        <s v="ОАО"/>
        <s v="ООО"/>
        <m u="1"/>
        <s v="ЗАО" u="1"/>
        <s v="ПАО" u="1"/>
      </sharedItems>
    </cacheField>
    <cacheField name="Размер выручки" numFmtId="1">
      <sharedItems containsBlank="1" count="5">
        <s v="Менее 120 млн. руб."/>
        <s v="Свыше 2 млрд. руб."/>
        <s v="От 800 млн. до 2 млрд. руб."/>
        <s v="От 120 до 800 млн. руб."/>
        <m u="1"/>
      </sharedItems>
    </cacheField>
    <cacheField name="Финансовый результат" numFmtId="1">
      <sharedItems containsBlank="1" count="3">
        <s v="Прибыль"/>
        <s v="Убыток"/>
        <m u="1"/>
      </sharedItems>
    </cacheField>
    <cacheField name="ТНВЭД" numFmtId="1">
      <sharedItems containsBlank="1" count="71">
        <s v="87-СРЕДСТВА НАЗЕМНОГО ТРАНСПОРТА, КРОМЕ ЖЕЛЕЗНОДОРОЖНОГО ИЛИ ТРАМВАЙНОГО ПОДВИЖНОГО СОСТАВА, И ИХ ЧАСТИ"/>
        <s v="84-РЕАКТОРЫ ЯДЕРНЫЕ, КОТЛЫ, ОБОРУДОВАНИЕ И МЕХАНИЧЕСКИЕ УСТРОЙСТВА; ИХ ЧАСТИ"/>
        <s v="01-ЖИВЫЕ ЖИВОТНЫЕ"/>
        <s v="48-БУМАГА И КАРТОН; ИЗДЕЛИЯ ИЗ БУМАЖНОЙ МАССЫ, БУМАГИ ИЛИ КАРТОНА"/>
        <s v="35-БЕЛКОВЫЕ ВЕЩЕСТВА; МОДИФИЦИРОВАННЫЕ КРАХМАЛЫ; КЛЕИ; ФЕРМЕНТЫ"/>
        <s v="30-ФАРМАЦЕВТИЧЕСКАЯ ПРОДУКЦИЯ"/>
        <s v="39-ПЛАСТМАССЫ И ИЗДЕЛИЯ ИЗ НИХ"/>
        <s v="76-АЛЮМИНИЙ И ИЗДЕЛИЯ ИЗ НЕГО"/>
        <s v="96-РАЗНЫЕ ГОТОВЫЕ ИЗДЕЛИЯ"/>
        <s v="06-ЖИВЫЕ ДЕРЕВЬЯ И ДРУГИЕ РАСТЕНИЯ; ЛУКОВИЦЫ, КОРНИ И ПРОЧИЕ АНАЛОГИЧНЫЕ ЧАСТИ РАСТЕНИЙ; СРЕЗАННЫЕ ЦВЕТ"/>
        <s v="73-ИЗДЕЛИЯ ИЗ ЧЕРНЫХ МЕТАЛЛОВ"/>
        <s v="90-ИНСТРУМЕНТЫ И АППАРАТЫ ОПТИЧЕСКИЕ, ФОТОГРАФИЧЕСКИЕ, КИНЕМАТОГРАФИЧЕСКИЕ, ИЗМЕРИТЕЛЬНЫЕ, КОНТРОЛЬНЫЕ,"/>
        <s v="85-ЭЛЕКТРИЧЕСКИЕ МАШИНЫ И ОБОРУДОВАНИЕ, ИХ ЧАСТИ; ЗВУКОЗАПИСЫВАЮЩАЯ И ЗВУКОВОСПРОИЗВОДЯЩАЯ АППАРАТУРА,"/>
        <s v="02-МЯСО И ПИЩЕВЫЕ МЯСНЫЕ СУБПРОДУКТЫ"/>
        <s v="16-ГОТОВЫЕ ПРОДУКТЫ ИЗ МЯСА, РЫБЫ ИЛИ РАКООБРАЗНЫХ, МОЛЛЮСКОВ ИЛИ ПРОЧИХ ВОДНЫХ БЕСПОЗВОНОЧНЫХ"/>
        <s v="19 - ГОТОВЫЕ ПРОДУКТЫ ИЗ ЗЕРНА ЗЛАКОВ, МУКИ, КРАХМАЛА ИЛИ_x000a_МОЛОКА; МУЧНЫЕ КОНДИТЕРСКИЕ ИЗДЕЛИЯ"/>
        <s v="86-ЖЕЛЕЗНОДОРОЖНЫЕ ЛОКОМОТИВЫ ИЛИ МОТОРНЫЕ ВАГОНЫ ТРАМВАЯ, ПОДВИЖНОЙ СОСТАВ И ИХ ЧАСТИ; ПУТЕВОЕ ОБОРУДО"/>
        <s v="40-КАУЧУК, РЕЗИНА И ИЗДЕЛИЯ ИЗ НИХ"/>
        <s v="82-ИНСТРУМЕНТЫ, ПРИСПОСОБЛЕНИЯ, НОЖЕВЫЕ ИЗДЕЛИЯ, ЛОЖКИ И ВИЛКИ ИЗ НЕДРАГОЦЕННЫХ МЕТАЛЛОВ; ИХ ЧАСТИ ИЗ Н"/>
        <s v="83-ПРОЧИЕ ИЗДЕЛИЯ ИЗ НЕДРАГОЦЕННЫХ МЕТАЛЛОВ"/>
        <s v="21-РАЗНЫЕ ПИЩЕВЫЕ ПРОДУКТЫ"/>
        <s v="04-МОЛОЧНАЯ ПРОДУКЦИЯ; ЯЙЦА ПТИЦ; МЕД НАТУРАЛЬНЫЙ; ПИЩЕВЫЕ ПРОДУКТЫ ЖИВОТНОГО ПРОИСХОЖДЕНИЯ, В ДРУГОМ М"/>
        <s v="20-ПРОДУКТЫ ПЕРЕРАБОТКИ ОВОЩЕЙ, ФРУКТОВ, ОРЕХОВ ИЛИ ПРОЧИХ ЧАСТЕЙ РАСТЕНИЙ"/>
        <s v="72-ЧЕРНЫЕ МЕТАЛЛЫ"/>
        <s v="32-ЭКСТРАКТЫ ДУБИЛЬНЫЕ ИЛИ КРАСИЛЬНЫЕ; ТАННИНЫ И ИХ ПРОИЗВОДНЫЕ; КРАСИТЕЛИ, ПИГМЕНТЫ И ПРОЧИЕ КРАСЯЩИЕ"/>
        <s v="68-ИЗДЕЛИЯ ИЗ КАМНЯ, ГИПСА, ЦЕМЕНТА, АСБЕСТА, СЛЮДЫ ИЛИ АНАЛОГИЧНЫХ МАТЕРИАЛОВ"/>
        <s v="49-ПЕЧАТНЫЕ КНИГИ, ГАЗЕТЫ, РЕПРОДУКЦИИ И ДРУГИЕ ИЗДЕЛИЯ ПОЛИГРАФИЧЕСКОЙ ПРОМЫШЛЕННОСТИ; РУКОПИСИ, МАШИН"/>
        <s v="44-ДРЕВЕСИНА И ИЗДЕЛИЯ ИЗ НЕЕ; ДРЕВЕСНЫЙ УГОЛЬ"/>
        <s v="56-ВАТА, ВОЙЛОК ИЛИ ФЕТР И НЕТКАНЫЕ МАТЕРИАЛЫ; СПЕЦИАЛЬНАЯ ПРЯЖА; БЕЧЕВКИ, ВЕРЕВКИ, КАНАТЫ И ТРОСЫ И ИЗ"/>
        <s v="70-СТЕКЛО И ИЗДЕЛИЯ ИЗ НЕГО"/>
        <s v="12-МАСЛИЧНЫЕ СЕМЕНА И ПЛОДЫ; ПРОЧИЕ СЕМЕНА, ПЛОДЫ И ЗЕРНО; ЛЕКАРСТВЕННЫЕ РАСТЕНИЯ И РАСТЕНИЯ ДЛЯ ТЕХНИЧ"/>
        <s v="10-ЗЛАКИ"/>
        <s v="95-ИГРУШКИ, ИГРЫ И СПОРТИВНЫЙ ИНВЕНТАРЬ; ИХ ЧАСТИ И ПРИНАДЛЕЖНОСТИ"/>
        <s v="20-ПРОДУКТЫ ПЕРЕРАБОТКИ ОВОЩЕЙ, ФРУКТОВ, ОРЕХОВ"/>
        <s v="59-ТЕКСТИЛЬНЫЕ МАТЕРИАЛЫ, ПРОПИТАННЫЕ, С ПОКРЫТИЕМ ИЛИ ДУБЛИРОВАННЫЕ; ТЕКСТИЛЬНЫЕ ИЗДЕЛИЯ ТЕХНИЧЕСКОГО"/>
        <s v="94-МЕБЕЛЬ; ПОСТЕЛЬНЫЕ ПРИНАДЛЕЖНОСТИ, МАТРАЦЫ, ОСНОВЫ МАТРАЦНЫЕ, ДИВАННЫЕ ПОДУШКИ И АНАЛОГИЧНЫЕ НАБИВНЫ"/>
        <s v="52-ХЛОПОК"/>
        <s v="38-ПРОЧИЕ ХИМИЧЕСКИЕ ПРОДУКТЫ"/>
        <s v="22-АЛКОГОЛЬНЫЕ И БЕЗАЛКОГОЛЬНЫЕ НАПИТКИ И УКСУС"/>
        <s v="42- ИЗДЕЛИЯ ИЗ КОЖИ; ШОРНО-СЕДЕЛЬНЫЕ ИЗДЕЛИЯ И УПРЯЖЬ; ДОРОЖНЫЕ ПРИНАДЛЕЖНОСТИ, СУМКИ И АНАЛОГИЧНЫЕ ИМ ТОВАРЫ; ИЗДЕЛИЯ ИЗ ВНУТРЕННИХ ОРГАНОВ ЖИВОТНЫХ (КРОМЕ ШЕЛКООТДЕЛИТЕЛЬНЫХ ЖЕЛЕЗ ШЕЛКОПРЯДА)"/>
        <s v="34-МЫЛО, ПОВЕРХНОСТНО-АКТИВНЫЕ ОРГАНИЧЕСКИЕ ВЕЩЕСТВА, МОЮЩИЕ СРЕДСТВА, СМАЗОЧНЫЕ МАТЕРИАЛЫ, ИСКУССТВЕНН"/>
        <s v="74-МЕДЬ И ИЗДЕЛИЯ ИЗ НЕЕ"/>
        <s v="19-ПРОДУКТЫ ИЗ КРУП, МУКИ"/>
        <s v="19-ГОТОВЫЕ ПРОДУКТЫ ИЗ ЗЕРНА ЗЛАКОВ, МУКИ, КРАХМАЛА ИЛИ МОЛОКА; МУЧНЫЕ КОНДИТЕРСКИЕ ИЗДЕЛИЯ"/>
        <s v="15-ЖИРЫ И МАСЛА ЖИВОТНОГО ИЛИ РАСТИТЕЛЬНОГО ПРОИСХОЖДЕНИЯ И ПРОДУКТЫ ИХ РАСЩЕПЛЕНИЯ; ГОТОВЫЕ ПИЩЕВЫЕ ЖИ"/>
        <s v="23-ОСТАТКИ И ОТХОДЫ ПИЩЕВОЙ ПРОМЫШЛЕННОСТИ; ГОТОВЫЕ КОРМА ДЛЯ ЖИВОТНЫХ"/>
        <s v="25-СОЛЬ; СЕРА; ЗЕМЛИ И КАМЕНЬ; ШТУКАТУРНЫЕ МАТЕРИАЛЫ, ИЗВЕСТЬ И ЦЕМЕНТ"/>
        <s v="69-КЕРАМИЧЕСКИЕ ИЗДЕЛИЯ"/>
        <s v="05-ПРОДУКТЫ ЖИВОТНОГО ПРОИСХОЖДЕНИЯ, В ДРУГОМ МЕСТЕ НЕ ПОИМЕНОВАННЫЕ ИЛИ НЕ ВКЛЮЧЕННЫЕ"/>
        <s v="55-ХИМИЧЕСКИЕ ВОЛОКНА"/>
        <s v="63-ПРОЧИЕ ГОТОВЫЕ ТЕКСТИЛЬНЫЕ ИЗДЕЛИЯ; НАБОРЫ; ОДЕЖДА И ТЕКСТИЛЬНЫЕ ИЗДЕЛИЯ, БЫВШИЕ В УПОТРЕБЛЕНИИ; ТРЯ"/>
        <s v="18-КАКАО И ПРОДУКТЫ ИЗ НЕГО"/>
        <s v="29-ОРГАНИЧЕСКИЕ ХИМИЧЕСКИЕ СОЕДИНЕНИЯ"/>
        <s v="28-ПРОДУКТЫ НЕОРГАНИЧЕСКОЙ ХИМИИ; СОЕДИНЕНИЯ НЕОРГАНИЧЕСКИЕ ИЛИ ОРГАНИЧЕСКИЕ ДРАГОЦЕННЫХ МЕТАЛЛОВ, РЕДК"/>
        <s v="71-ЖЕМЧУГ ПРИРОДНЫЙ ИЛИ КУЛЬТИВИРОВАННЫЙ, ДРАГОЦЕННЫЕ ИЛИ ПОЛУДРАГОЦЕННЫЕ КАМНИ, ДРАГОЦЕННЫЕ МЕТАЛЛЫ, М"/>
        <s v="79-ЦИНК И ИЗДЕЛИЯ ИЗ НЕГО"/>
        <s v="07-ОВОЩИ И НЕКОТОРЫЕ СЪЕДОБНЫЕ КОРНЕПЛОДЫ"/>
        <s v="21-РАЗНЫЕ ПИЩЕВЫЕ ДОБАВКИ"/>
        <s v="услуги"/>
        <s v="62-ПРЕДМЕТЫ ОДЕЖДЫ И ПРИНАДЛЕЖНОСТИ К ОДЕЖДЕ, КТОМЕ ТРИКОТАЖНОГО, МАШИННОГО ИЛИ РУЧНОГОВЯЗАНИЯ"/>
        <s v="64-ОБУВЬ, ГЕТРЫ И АНАЛОГИЧНЫЕ ИЗДЕЛИЯ; ИХ ДЕТАЛИ"/>
        <s v="33-Эфирные масла и резиноиды; парфюмерные, косметические или туалетные средства"/>
        <s v="61-ПРЕДМЕТЫ ОДЕЖДЫ И ПРИНАДЛЕЖНОСТИ К ОДЕЖДЕ, ТРИКОТАЖНЫЕ МАШИННОГО ИЛИ РУЧНОГО ВЯЗАНИЯ"/>
        <s v="17-Сахар и кондитерские изделия из сахара"/>
        <s v="09-Кофе, чай, мате, или парагвайский чай, и пряности"/>
        <s v="65-Головные уборы и их части"/>
        <s v="11-ПРОДУКЦИЯ МУКОМОЛЬНО-КРУПЯНОЙ ПРОМЫШЛЕННОСТИ; СОЛОД; КРАХМАЛЫ; ИНУЛИН; ПШЕНИЧНАЯ КЛЕЙКОВИНА"/>
        <m u="1"/>
        <s v="42-ИЗДЕЛИЯ ИЗ КОЖИ; ШОРНО-СЕДЕЛЬНЫЕ ИЗДЕЛИЯ И УПРЯЖЬ; ДОРОЖНЫЕ ПРИНАДЛЕЖНОСТИ, СУМКИ И АНАЛОГИЧНЫЕ ИМ Т" u="1"/>
        <s v="15-ЖИРЫ И МАСЛА" u="1"/>
        <s v="53-ПРОЧИЕ РАСТИТЕЛЬНЫЕ ТЕКСТИЛЬНЫЕ ВОЛОКНА; БУМАЖНАЯ ПРЯЖА И ТКАНИ ИЗ БУМАЖНОЙ ПРЯЖИ" u="1"/>
      </sharedItems>
    </cacheField>
    <cacheField name="Годы экспорта" numFmtId="0">
      <sharedItems containsSemiMixedTypes="0" containsString="0" containsNumber="1" containsInteger="1" minValue="2021" maxValue="2024" count="4">
        <n v="2023"/>
        <n v="2021"/>
        <n v="2022" u="1"/>
        <n v="2024" u="1"/>
      </sharedItems>
    </cacheField>
    <cacheField name="Место регистрации " numFmtId="0">
      <sharedItems containsBlank="1" count="39">
        <s v="Республика Мордовия, с. Белозерье "/>
        <s v="Республика Мордовия, с. Лямбирь "/>
        <s v="Республика Мордовия, г. Саранск "/>
        <s v="Республика Мордовия, рп. Ялга "/>
        <s v="Республика Мордовия, c. Теньгушево "/>
        <s v="Республика Мордовия, рп. Кадошкино "/>
        <s v="Республика Мордовия, г. Инсар "/>
        <s v=" Республика Мордовия,с. Сабур-Мачкасы "/>
        <s v="Республика Мордовия, г. Рузаевка "/>
        <s v="Республика Мордовия, р. пос. Комсомольский "/>
        <s v="Республика Мордовия, с. Большая Елховка "/>
        <s v="Республика Мордовия, рп. Умет "/>
        <s v="Республика Мордовия, с. Белозерье"/>
        <s v="Республика Мордовия, г. Инсар"/>
        <s v="Республика Мордовия, г. Рузаевка"/>
        <s v="Республика Мордовия, рп.  Зубова Поляна "/>
        <s v="Республика Мордовия, г. Краснослободск "/>
        <s v="г. Москва "/>
        <s v="Республика Мордовия, с. Дубенки "/>
        <s v="г. Майкоп "/>
        <s v="Республика Мордовия, рп. Атяшево "/>
        <s v="Республика Мордовия, с. Атемар "/>
        <s v="г. Краснодар "/>
        <s v="Республика Мордовия, с. Атяшево "/>
        <s v="г. Курск "/>
        <s v="Республика Мордовия, п. Ромоданово "/>
        <s v="Республика Мордовия, рп. Тургенево "/>
        <s v="Республика Мордовия, с. Новая Федоровка"/>
        <s v="Республика Мордовия, с. Большие Березники"/>
        <s v="Республика Мордовия, с. Лямбирь"/>
        <s v="Республика Мордовия, г. Саранск"/>
        <s v="Республика Мордовия, с. Перхляй"/>
        <s v="Республика Мордовия, р.п. Ичалки "/>
        <s v="Республика Мордовия, с. Мордовское Давыдово"/>
        <s v="Республика Мордовия, село Алатырь"/>
        <m u="1"/>
        <s v="Республика Мордовия,г. Саранск " u="1"/>
        <s v="Республика Мордовия, с. Инсар-Акшино" u="1"/>
        <s v="Республика Мордовия,г. Рузаевка " u="1"/>
      </sharedItems>
    </cacheField>
    <cacheField name="Дата регистрации" numFmtId="0">
      <sharedItems containsDate="1" containsBlank="1" containsMixedTypes="1" minDate="1992-10-20T00:00:00" maxDate="2023-12-08T00:00:00" count="225">
        <d v="2017-08-17T00:00:00"/>
        <d v="2020-12-29T00:00:00"/>
        <d v="2017-07-10T00:00:00"/>
        <d v="2021-06-11T00:00:00"/>
        <d v="1992-11-10T00:00:00"/>
        <d v="2010-09-02T00:00:00"/>
        <d v="2002-10-07T00:00:00"/>
        <d v="2008-08-07T00:00:00"/>
        <d v="2005-11-29T00:00:00"/>
        <s v="_x0009_19.11.2002"/>
        <d v="2002-10-01T00:00:00"/>
        <s v="_x0009_18.02.2008"/>
        <s v="_x0009_23.07.2002"/>
        <d v="2005-08-04T00:00:00"/>
        <s v="_x0009_30.09.2002"/>
        <d v="2002-09-15T00:00:00"/>
        <s v="_x0009_15.10.2002"/>
        <s v="_x0009_16.10.2002"/>
        <d v="1993-11-02T00:00:00"/>
        <d v="2021-03-12T00:00:00"/>
        <s v="_x0009_10.12.2002"/>
        <d v="1999-10-27T00:00:00"/>
        <d v="2008-04-10T00:00:00"/>
        <d v="2010-01-18T00:00:00"/>
        <d v="2020-02-03T00:00:00"/>
        <d v="2012-09-14T00:00:00"/>
        <d v="2000-10-12T00:00:00"/>
        <d v="2001-03-20T00:00:00"/>
        <d v="2006-03-06T00:00:00"/>
        <d v="2019-02-06T00:00:00"/>
        <d v="2012-10-24T00:00:00"/>
        <d v="2009-10-06T00:00:00"/>
        <d v="2009-02-10T00:00:00"/>
        <d v="2015-01-15T00:00:00"/>
        <d v="2018-11-28T00:00:00"/>
        <d v="1994-03-31T00:00:00"/>
        <d v="2015-12-01T00:00:00"/>
        <d v="1996-05-31T00:00:00"/>
        <d v="2017-04-13T00:00:00"/>
        <d v="2013-10-09T00:00:00"/>
        <d v="1996-08-12T00:00:00"/>
        <s v="_x0009_09.10.2015"/>
        <d v="1994-06-17T00:00:00"/>
        <s v="_x0009_19.07.2002"/>
        <s v="_x0009_26.07.2005"/>
        <s v="_x0009_17.04.2020"/>
        <s v="_x0009_27.11.2013"/>
        <d v="2017-07-19T00:00:00"/>
        <s v="_x0009_26.10.2012"/>
        <d v="2010-02-18T00:00:00"/>
        <s v="_x0009_02.05.2017"/>
        <s v="_x0009_26.10.2006"/>
        <s v="_x0009_01.06.2005"/>
        <s v="_x0009_10.10.2002"/>
        <s v="_x0009_28.07.2017"/>
        <s v="_x0009_31.07.2017"/>
        <s v="_x0009_03.10.2014"/>
        <d v="2014-11-18T00:00:00"/>
        <s v="_x0009_18.03.2008"/>
        <d v="2018-03-19T00:00:00"/>
        <d v="2014-07-04T00:00:00"/>
        <d v="2009-01-30T00:00:00"/>
        <d v="2005-06-23T00:00:00"/>
        <d v="2006-05-29T00:00:00"/>
        <s v="_x0009_20.07.2011"/>
        <s v="_x0009_01.08.2007"/>
        <d v="2005-03-25T00:00:00"/>
        <s v="_x0009_04.08.2008"/>
        <s v="_x0009_17.08.2018"/>
        <s v="_x0009_28.07.2011"/>
        <s v="_x0009_28.05.2013"/>
        <d v="2017-09-04T00:00:00"/>
        <d v="2001-03-16T00:00:00"/>
        <s v="_x0009_02.04.2015"/>
        <s v="_x0009_01.04.2015"/>
        <s v="_x0009_28.03.2006"/>
        <s v="_x0009_14.04.2006"/>
        <s v="_x0009_24.11.2014"/>
        <d v="1992-10-20T00:00:00"/>
        <d v="2010-02-02T00:00:00"/>
        <s v="_x0009_14.12.2002"/>
        <d v="2020-02-19T00:00:00"/>
        <s v="_x0009_02.07.2021"/>
        <s v="_x0009_22.11.2007"/>
        <d v="2017-04-12T00:00:00"/>
        <s v="_x0009_08.04.2005"/>
        <d v="2014-06-06T00:00:00"/>
        <s v="_x0009_02.12.2004"/>
        <d v="2002-09-25T00:00:00"/>
        <s v="_x0009_29.05.2019"/>
        <s v="_x0009_13.08.2007"/>
        <d v="2003-11-27T00:00:00"/>
        <s v="_x0009_13.10.2016"/>
        <s v="_x0009_25.12.2019"/>
        <d v="2019-04-04T00:00:00"/>
        <s v="_x0009_20.01.2011"/>
        <d v="2015-04-02T00:00:00"/>
        <d v="2016-07-06T00:00:00"/>
        <d v="2013-12-30T00:00:00"/>
        <s v="_x0009_01.09.2010"/>
        <s v="_x0009_04.05.2016"/>
        <d v="2016-02-11T00:00:00"/>
        <d v="2004-11-15T00:00:00"/>
        <d v="2017-06-14T00:00:00"/>
        <s v="_x0009_27.09.2011"/>
        <d v="2013-11-01T00:00:00"/>
        <s v="_x0009_31.08.2016"/>
        <s v="_x0009__x0009_05.10.2018"/>
        <d v="2008-04-18T00:00:00"/>
        <s v="_x0009_01.08.2017"/>
        <s v="_x0009_07.07.2016"/>
        <d v="2017-06-22T00:00:00"/>
        <s v="_x0009_14.10.2013"/>
        <d v="2016-12-27T00:00:00"/>
        <d v="2017-04-19T00:00:00"/>
        <s v="_x0009_25.03.2010"/>
        <d v="2012-01-31T00:00:00"/>
        <d v="2007-03-09T00:00:00"/>
        <d v="2015-08-20T00:00:00"/>
        <d v="2014-09-17T00:00:00"/>
        <d v="2017-01-26T00:00:00"/>
        <s v="_x0009_01.10.2015"/>
        <d v="2019-10-18T00:00:00"/>
        <d v="2020-02-20T00:00:00"/>
        <s v="_x0009_20.04.2007"/>
        <s v="_x0009_21.05.2013"/>
        <d v="2018-08-22T00:00:00"/>
        <d v="2009-09-29T00:00:00"/>
        <d v="2021-06-18T00:00:00"/>
        <s v="_x0009_01.08.2018"/>
        <s v="_x0009_26.01.2012"/>
        <d v="2002-12-20T00:00:00"/>
        <s v="_x0009_08.10.2002"/>
        <s v=" 24.03.2017"/>
        <s v="_x0009_28.12.2006"/>
        <s v="_x0009_23.10.2002"/>
        <s v="_x0009_17.12.2003"/>
        <s v="_x0009_21.01.2011"/>
        <d v="2014-12-30T00:00:00"/>
        <d v="2015-12-03T00:00:00"/>
        <s v="_x0009_27.09.2002"/>
        <s v="_x0009_02.12.2010"/>
        <s v="_x0009_05.11.2002"/>
        <s v="_x0009_07.03.2013"/>
        <s v="_x0009_05.05.2012"/>
        <s v="_x0009_02.08.2002"/>
        <d v="2008-10-13T00:00:00"/>
        <s v="_x0009_13.07.2011"/>
        <d v="2015-04-15T00:00:00"/>
        <s v="_x0009_06.03.2013"/>
        <s v="_x0009_01.09.2016"/>
        <s v="_x0009_09.10.2002"/>
        <d v="2015-06-22T00:00:00"/>
        <d v="2007-01-16T00:00:00"/>
        <d v="2019-01-25T00:00:00"/>
        <d v="2023-04-12T00:00:00"/>
        <d v="2012-06-20T00:00:00"/>
        <d v="2017-04-11T00:00:00"/>
        <d v="2016-01-11T00:00:00"/>
        <d v="2021-09-29T00:00:00"/>
        <d v="2017-09-18T00:00:00"/>
        <d v="2021-06-16T00:00:00"/>
        <d v="2021-01-22T00:00:00"/>
        <d v="2006-11-20T00:00:00"/>
        <d v="1997-07-15T00:00:00"/>
        <d v="2021-12-14T00:00:00"/>
        <d v="2017-11-21T00:00:00"/>
        <d v="2020-06-04T00:00:00"/>
        <d v="2019-12-03T00:00:00"/>
        <d v="2009-06-02T00:00:00"/>
        <d v="2019-07-03T00:00:00"/>
        <d v="2020-07-10T00:00:00"/>
        <d v="2020-05-28T00:00:00"/>
        <d v="2017-09-15T00:00:00"/>
        <d v="2003-03-11T00:00:00"/>
        <d v="2021-01-14T00:00:00"/>
        <d v="2021-12-16T00:00:00"/>
        <d v="2022-02-01T00:00:00"/>
        <d v="2016-01-15T00:00:00"/>
        <d v="2015-09-24T00:00:00"/>
        <d v="2022-10-12T00:00:00"/>
        <d v="2016-11-15T00:00:00"/>
        <d v="2010-10-04T00:00:00"/>
        <d v="2016-04-01T00:00:00"/>
        <d v="2022-03-10T00:00:00"/>
        <d v="2022-03-11T00:00:00"/>
        <d v="2022-09-22T00:00:00"/>
        <d v="2022-12-06T00:00:00"/>
        <d v="2021-12-08T00:00:00"/>
        <d v="2021-12-09T00:00:00"/>
        <d v="2016-12-19T00:00:00"/>
        <d v="2023-01-11T00:00:00"/>
        <d v="2023-01-30T00:00:00"/>
        <d v="2023-04-03T00:00:00"/>
        <d v="2023-12-07T00:00:00"/>
        <d v="2016-11-02T00:00:00"/>
        <d v="2020-12-21T00:00:00"/>
        <d v="2021-06-24T00:00:00"/>
        <d v="2022-12-01T00:00:00"/>
        <d v="2022-01-12T00:00:00"/>
        <d v="2021-04-16T00:00:00"/>
        <d v="2021-08-17T00:00:00"/>
        <d v="2021-01-20T00:00:00"/>
        <d v="2022-12-09T00:00:00"/>
        <d v="2006-07-27T00:00:00"/>
        <d v="2023-09-14T00:00:00"/>
        <d v="2022-01-13T00:00:00"/>
        <d v="2022-04-19T00:00:00"/>
        <d v="2021-07-26T00:00:00"/>
        <d v="2021-02-17T00:00:00"/>
        <d v="2002-10-29T00:00:00"/>
        <d v="2007-03-19T00:00:00"/>
        <d v="2018-01-15T00:00:00"/>
        <d v="2010-04-01T00:00:00"/>
        <d v="2022-08-02T00:00:00"/>
        <m u="1"/>
        <d v="2007-07-25T00:00:00" u="1"/>
        <d v="2008-10-02T00:00:00" u="1"/>
        <d v="2019-01-26T00:00:00" u="1"/>
        <d v="2012-08-09T00:00:00" u="1"/>
        <d v="2002-11-29T00:00:00" u="1"/>
        <s v="_x0009_05.10.2018" u="1"/>
        <d v="2017-01-13T00:00:00" u="1"/>
        <d v="2017-08-10T00:00:00" u="1"/>
        <s v="_x0009_02.02.2010" u="1"/>
      </sharedItems>
    </cacheField>
    <cacheField name="Юридический адрес" numFmtId="0">
      <sharedItems containsBlank="1" count="175">
        <s v="Республика Мордовия, район Ромодановский, село Белозерье"/>
        <s v="Республика Мордовия, Лямбирский р-н, с. Лямбирь"/>
        <s v="Республика Мордовия, г.о. Саранск, г. Саранск, ул. Васенко, д. 15А"/>
        <s v="Республика Мордовия, г. Саранск, ул. Промышленная 1-я, д. 31"/>
        <s v="Республика Мордовия, г. Саранск, рп. Ялга, ул. Пионерская, д. 10"/>
        <s v="Республика Мордовия, с. Теньгушево, ул. Ленина, Д.184"/>
        <s v="Республика Мордовия, рп. Кадошкино, ул. Гражданская, д. 47"/>
        <s v="Республика Мордовия, г. Саранск, рп. Луховка, ул. Рабочая, Д.15, К.А"/>
        <s v="Республика Мордовия, г. Инсар, ул. Пугачева, д. 9а"/>
        <s v="Республика Мордовия, г. Саранск, ул. Лодыгина, Д. 13"/>
        <s v="Республика Мордовия, г. Саранск, рп. Ялга, ул. Пионерская, д. 12"/>
        <s v="Республика Мордовия, Чамзинский район, с. Сабур-Мачкасы, ул. Заводская, д. 1 офис 1"/>
        <s v="Республика Мордовия, г. Рузаевка"/>
        <s v="Республика Мордовия, г. Саранск, ул. Васенко, д. 9"/>
        <s v="Республика Мордовия,_x000a_г. Саранск, пр-т: Ленина, д. 54"/>
        <s v="Республика Мордовия, г. Саранск, ул. Строительная, д. 11Б"/>
        <s v="Республика Мордовия, Чамзинский р-н, Комсомольский рп."/>
        <s v="Республика Мордовия, г. Саранск"/>
        <s v="Республика Мордовия, Лямбирский р-н, с. Большая Елховка, ул. Заводская, д. 1"/>
        <s v="Республика Мордовия, Зубово-Полянский р-н, рп Умет, Ленинская ул., д.1"/>
        <s v="Республика Мордовия, г. Рузаевка, ул. Надежды, д. 1А"/>
        <s v="Республика Мордовия, с. Белозерье"/>
        <s v="Республика Мордовия, Инсарский район, город Инсар"/>
        <s v="Республика Мордовия, город Саранск"/>
        <s v="Республика Мордовия, Ромодановский район, село Белозерье"/>
        <s v="Республика Мордовия, Инсарский р-н, г Инсар"/>
        <s v="Республика Мордовия, Рузаевский район, г.Рузаевка, ул.Ставского, д.4, кв.1"/>
        <s v="Республика Мордовия, район Кадошкинский, рабочий поселок Кадошкино"/>
        <s v="Республика Мордовия, г. Саранск, ул. Советская, Стр. 117/2, Помещение 50, ОФИС ДИРЕКЦИЯ"/>
        <s v="Республика Мордовия, Респ. Мордовия, рп. Зубова Поляна, ул. Новикова-Прибоя, д. 35"/>
        <s v="Республика Мордовия, г. Саранск, Северо-восточное ш., д. 15"/>
        <s v="Республика Мордовия, г. Саранск, ул.2-ая Промышленная, 18а"/>
        <s v="Республика Мордовия, г. Саранск, ул. Строительная, д. 11Б, ОФИС 204"/>
        <s v="Республика Мордовия,  г. Саранск, р.п. Луховка, ул. Садовая, д. 84А"/>
        <s v="Республика Мордовия, г. Саранск, ул. Васенко, д. 15, ОФИС 301"/>
        <s v="Республика Мордовия, г.о. Саранск, г. Саранск, ул. Новая, д. 3А"/>
        <s v="Республика Мордовия, г. Саранск, ул. Волгоградская, д. 100, КВ. 32"/>
        <s v="Республика Мордовия, г. Саранск, Пролетарская ул., д. 137, офис 101"/>
        <s v="Республика Мордовия, г. Рузаевка, ул. Льва Толстого, Д.7"/>
        <s v="Республика Мордовия, г. Саранск, Александровское ш., д. 22"/>
        <s v="Республика Мордовия, г. Саранск, ул. Студенческая, Д.6, К.А"/>
        <s v="Республика Мордовия, г. Саранск, пер. Кириллова, д. 2Б, ОФИС 312"/>
        <s v="Республика Мордовия, г. Саранск, ул. Т.Бибиной, д. 1/3, КВ. 95"/>
        <s v="Республика Мордовия,  г. Краснослободск, Кировский пер., д. 16"/>
        <s v="Республика Мордовия, г. Саранск, ул. Лодыгина, д. 5Г"/>
        <s v="Республика Мордовия, г. Саранск, Пролетарская ул., д.130а, кв.6"/>
        <s v="Республика Мордовия, г. Саранск, пер. Кириллова, д. 2Б, ОФИС 304"/>
        <s v="Республика Мордовия, г. Саранск, пр. Ленина, 21"/>
        <s v="Республика Мордовия, г. Саранск, ул. Советская, д. 84В, ОФИС 302"/>
        <s v="Республика Мордовия,  г. Саранск,_x000a_Северо-Восточное шоссе, строение 3."/>
        <s v="Республика Мордовия, Чамзинский р-н, с. Сабур-Мачкасы, ул. Заводская, Д. 1"/>
        <s v="г. Москва, ул. Кондратюка, д. 4, ПОМ. II КОМ. 2, ОФ. 2А"/>
        <s v="Республика Мордовия, г. Саранск, пр-кт Ленина, д. 58А"/>
        <s v="Республика Мордовия, Дубенский р-н, с Дубенки, ул. 2-Ой Микрорайон, д. 77"/>
        <s v="Республика Мордовия, Чамзинский р-н, Комсомольский рп., ул. Промышленная, Д. 28"/>
        <s v="Республика Мордовия, г.о. Саранск, г. Саранск, ул. Псковская, д. 2А, ОФИС 203"/>
        <s v="Республика Мордовия, г.о. Саранск, г. Саранск, ул. Рузаевская, д. 36А, ОФИС 301"/>
        <s v="Республика Мордовия, г. Саранск, ул. Промышленная 1-я, д. 41"/>
        <s v="Республика Адыгея, г.о. город Майкоп, г. Майкоп, ул. Дорожная, Д. 25"/>
        <s v="Республика Мордовия, р-н Атяшевский, рп Атяшево"/>
        <s v="Республика Мордовия, г. Саранск, ул. Лодыгина, д. 7В"/>
        <s v="Республика Мордовия, г. Рузаевка, ул. Пионерская, д. 119"/>
        <s v="Республика Мордовия, г. Саранск, ул. Советская, стр. 117/2, ПОМЕЩ. 50"/>
        <s v="Республика Мордовия, г. Саранск, ул. Строительная, д. 3Г, стр. 2"/>
        <s v="Республика Мордовия, г. Саранск, Энергетическая ул., д.33"/>
        <s v="Республика Мордовия, Лямбирский р-н, с. Атемар, ул. Центральная, д. 90, КВ.4"/>
        <s v="г. Краснодар, ул. им. Селезнева, д. 4/3, ОФИС 418/1,419"/>
        <s v="Республика Мордовия, Атяшевский р-н, с. Атяшево, ул. Чапаева, д. 8"/>
        <s v="Республика Мордовия, г.о. Саранск, г. Саранск, ул. Северная, д. 19А, ОФИС 13"/>
        <s v="г. Курск, пр-кт Ленинского Комсомола, д. 2, ПОМЕЩ. I КАБИНЕТ 75"/>
        <s v="Республика Мордовия, Респ. Мордовия, г. Рузаевка, Привокзальная пл., д. 5, ОФИС 222 ЭТАЖ 2"/>
        <s v="Республика Мордовия, п. Ромоданово, ул. Сахарников, д. 1"/>
        <s v="Республика Мордовия, г. Саранск, ул. Рабочая, д. 111"/>
        <s v="Республика Мордовия, г. Саранск, ул. Строительная, д. 3"/>
        <s v="Республика Мордовия, г. Саранск, ул. Строительная, д. 3Г, стр. 1"/>
        <s v="Республика Мордовия, г. Саранск, ул. Строительная, д. 3В, ОФИС 6"/>
        <s v="Республика Мордовия, г. Саранск_x000a__x000a_р.п. Луховка, ул. Октябрьская, д. 17Д"/>
        <s v="Республика Мордовия, г. Саранск, ул. 2-я Промышленная, 14"/>
        <s v="Республика Мордовия, г. Саранск, ул. Маринина, Д. 20, Помещение 9, ЭТАЖ 1"/>
        <s v="Республика Мордовия, г. Саранск, ул. Лодыгина, д. 5, стр. 25, ПОМЕЩ. 2"/>
        <s v="Республика Мордовия, г. Рузаевка, ул. Станиславского, д. 22, ОФИС 47"/>
        <s v="Республика Мордовия, г. Саранск, ул. Воинова, д. 17"/>
        <s v="Республика Мордовия, г. Саранск, ул. Васенко, д. 11, КАБИНЕТ 104"/>
        <s v="Республика Мордовия, г. Саранск, ул. Гайдара, д. 2"/>
        <s v="Республика Мордовия, г. Саранск, ул. Пролетарская, Д.144"/>
        <s v=" Республика Мордовия, г. Саранск, ул. Пуркаева, д. 11"/>
        <s v="Республика Мордовия, г. Рузаевка, ул. Льва Толстого, Д. 7"/>
        <s v="Республика Мордовия, г. Саранск, ул. Сущинского, д. 44, ОФИС 302"/>
        <s v="Республика Мордовия, г. Инсар, ул. Советская, д. 68"/>
        <s v="Республика Мордовия, г Саранск, ул А.Невского, д. 67"/>
        <s v="Республика Мордовия, г. Саранск, ул. А.Невского, д. 64, ОФИС 401"/>
        <s v="Республика Мордовия,  г. Саранск, ул. Лодыгина, д. 5 стр. 20, офис 16"/>
        <s v="Республика Мордовия, г. Саранск, ул.Строительная-11, Этаж 2"/>
        <s v="Республика Мордовия, г. Саранск, ул. Промышленная 1-я, д. 39Б"/>
        <s v="Республика Мордовия, г. Рузаевка, ул. Луговая, Д. 2А"/>
        <s v="Республика Мордовия, г. Саранск, ул. Большевистская, д. 68А, КАБИНЕТ 144"/>
        <s v="Республика Мордовия, г. Саранск, ул. Севастопольская, д.128"/>
        <s v="Республика Мордовия, г. Саранск, ул. Есенина, д. 21, КВ. 90"/>
        <s v="Республика Мордовия, г. Саранск, ул. Большевистская, Д. 68, К. 16, ПОМЕЩ. 514"/>
        <s v="Республика Мордовия, г. Саранск, ул. Промышленная 2-я, д. 10А"/>
        <s v="Республика Мордовия, г. Саранск, ул. 2-я Промышленная, 10А"/>
        <s v="Республика Мордовия, г. Саранск, ул. Строительная, д. 1, ПОМЕЩ. 2"/>
        <s v="Республика Мордовия, г. Саранск, ул. Полежаева, д. 32а этаж 2"/>
        <s v="Республика Мордовия, г.о. Саранск, г. Саранск, ул. Лодыгина, д. 3, стр. 1, ОФИС 10"/>
        <s v="Республика Мордовия, г. Саранск, ул. Лодыгина, Д. 3, К. Опыт.Зав, ЭТ/ПОМ 1/17"/>
        <s v="Республика Мордовия, г. Саранск, улица Халтурина, дом 27, квартира 22"/>
        <s v="Республика Мордовия, г. Рузаевка, ул. Петрова, д. 23, ОФИС 102"/>
        <s v="Республика Мордовия, Ромодановский р-н, п Ромоданово, Ичалковское ш., зд. 7 к. 1"/>
        <s v="Республика Мордовия, г. Саранск, ул. Большевистская, Д. 60, Помещение 4, ОФИС 909"/>
        <s v="Республика Мордовия, г. Саранск, пр-т Ленина, д. 30, к.а"/>
        <s v="Республика Мордовия, г.о. Саранск, г Саранск, ул Васенко, д. 36, офис 15"/>
        <s v="Республика Мордовия, г. Саранск, ул. Строительная, д. 1, КАБИНЕТ 215"/>
        <s v="Республика Мордовия, г. Саранск, ул. Коммунистическая, д. 35, оф. 203"/>
        <s v="Республика Мордовия, г. Саранск, ул. Б.Хмельницкого, д. 81"/>
        <s v="Республика Мордовия, г. Саранск, ул. А.Невского, Д.101, К.А"/>
        <s v="Республика Мордовия, г. Саранск, Александровское ш., д. 32Б, ОФИС 102"/>
        <s v="Республика Мордовия, г. Саранск, ул. Васенко, д. 17, ПОМЕЩ. 7(4)"/>
        <s v="Республика Мордовия, г. Саранск, ул. Пролетарская, д. 144/2"/>
        <s v="Республика Мордовия, г.о. Саранск, г. Саранск, ул. Пролетарская, д. 130/5, ОФИС 211"/>
        <s v="Республика Мордовия, г. Саранск, ул. Лодыгина, д. 3 к. гол.корп., эт/пом/раб 2/214/32"/>
        <s v="Республика Мордовия, г. Саранск, Советская ул., д. 105а"/>
        <s v="Республика Мордовия, г.о. Саранск, г. Саранск, ул. Промышленная 1-я, д. 39, к. 2"/>
        <s v="Республика Мордовия, г. Саранск, Пролетарская ул., д.126 полупроводниковый №1"/>
        <s v="Республика Мордовия, г. Саранск, ул. Пролетарская, д. 126"/>
        <s v="Республика Мордовия, г. Саранск, ул. Московская, д. 115А"/>
        <s v="Республика Мордовия, Ардатовский р-н, рп. Тургенево, ул. Заводская, Д.73, КВ.1"/>
        <s v="Республика Мордовия, г. Саранск, улица Российская, 7"/>
        <s v="г. Москва, Варшавское ш., д. 46"/>
        <s v="Республика Мордовия, г. Саранск, ул. Строительная, д. 3В"/>
        <s v="Республика Мордовия, г. Саранск, Промышленный пр-д, д. 1"/>
        <s v="Республика Мордовия, г. Саранск, ул. Строительная, д. 32Б, стр. 2, ОФИС 5"/>
        <s v="Республика Мордовия, г. Саранск, ул. Лодыгина, д. 3, ОФИС 208"/>
        <s v="Республика Мордовия, город Саранск, ул. Лодыгина, д. 3, офис 109."/>
        <s v="Республика Мордовия, Зубово-Полянский район, рабочий поселок Зубова Поляна"/>
        <s v="Республика Мордовия,Ромодановский р-н, село Белозерье"/>
        <s v=" Республика Мордовия, г. о. Саранск, г. Саранск, ул. Ухтомского, д. 47, офис 1"/>
        <s v="Республика Мордовия, г. о. Саранск, г. Саранск, ул. Васенко, д. 36, офис 15"/>
        <s v="Республика Мордовия, Старошайговский район, с. Новая Федоровка, ул. Московская, д. 24"/>
        <s v="Республика Мордовия, г. о. Саранск, г. Саранск, ул. Степана Разина, д. 42, помещ. 4"/>
        <s v="Республика Мордовия, г. Саранск, ул. Промышленная 1-я, соор. 17"/>
        <s v="Республика Мордовия, м. р-н Большеберезниковский, с. п. Большеберезниковское, с. Большие Березники, ул. М. Горького, д. 76, кв. 1"/>
        <s v="Республика Мордовия, г. Саранск, ул. Евсевьева, д. 34, офис 407"/>
        <s v="Республика Мордовия, г. Саранск "/>
        <s v="Республика Мордовия, м. р-н Лямбирский, с. п. Лямбирское, с. Лямбирь, ул. Ленина, д. 14А"/>
        <s v="Республика Мордовия, г. Саранск, рп. Ялга, ул. Пионерская, д. 12/1"/>
        <s v="Республика Мордовия, г. Саранск, ул. Димитрова, д. 35, кв. 2"/>
        <s v="Республика Мордовия, г. о. Саранск, г. Саранск, ул. Лодыгина, д. 15"/>
        <s v="Республика Мордовия, г. Саранск, ул. Центральная, д. 7, офис 5"/>
        <s v="Республика Мордовия, г. Саранск, ул. Б. Хмельницкого, д. 75, кв. 238"/>
        <s v="Республика Мордовия, г. Саранск, ул. Титова, д. 1В, кабинет 8"/>
        <s v="Республика Мордовия, г. Саранск, ул. Миронова, д. 11, офис 1"/>
        <s v="Республика Мордовия, г. о. Саранск, г. Саранск, ул. А. Невского, д. 101Б, офис 4"/>
        <s v="Республика Мордовия, г. Саранск, ул. Энергетическая, д. 49, стр. 1, помещ. 14"/>
        <s v="430032, Республика Мордовия, г. Саранск, ул. Ульянова, д. 91, кв. 165"/>
        <s v="Республика Мордовия, р.п. Ялга"/>
        <s v="431443, Республика Мордовия, г. Рузаевка, ул. Путиловой, д. 14"/>
        <s v="Республика Мордовия, с. Перхляй"/>
        <s v="431658, Республика Мордовия, Ичалковский район, с. Рождествено, ул. Зеленая, д. 16"/>
        <s v="Республика Мордовия, с. Мордовское Давыдово"/>
        <s v="Республика Мордовия, с. Лямбирь"/>
        <s v="Республика Мордовия, село Алатырь"/>
        <s v="Республика Мордовия, Краснослоодский р-н,  г. Краснослободск "/>
        <s v="430904, Республика Мордовия, г. о. Саранск, рп. Ялга, ул. Российская, д. 14, офис 4"/>
        <s v="Республика Мордовия, г. Саранск, р.п. Николаевка"/>
        <s v="430006, Республика Мордовия, г. Саранск, ул. Северная, д. 3"/>
        <s v="430011, Республика Мордовия, г. о. Саранск, г. Саранск, пер. Дачный, д. 2, офис 31"/>
        <m u="1"/>
        <s v="Республика Мордовия, г. Саранск, ул. Советская, д. 47, ПОМЕЩЕНИЕ 18" u="1"/>
        <s v="Республика Мордовия, г. Саранск, ул. А. Невского, 67" u="1"/>
        <s v="Респ. Мордовия, Рузаевский р-н, с. Инсар-Акшино, ул. Молодежная" u="1"/>
        <s v=" г. Саранск, ул. Лодыгина, д. 5 стр. 20, офис 16" u="1"/>
        <s v="Республика Мордовия,  г. Инсар, ул. Советская, Д. 93&quot;А&quot;/8, ОФИС 1" u="1"/>
        <s v="Республика Мордовия, Ромодановский р-н, с. Белозерье" u="1"/>
        <s v="Республика Мордовия, г. Саранск, рп. Ялга, ул. Российская, д. 7" u="1"/>
        <s v="Республика Мордовия, рп. Кадошкино, ул. Гражданская, д. 47А" u="1"/>
      </sharedItems>
    </cacheField>
    <cacheField name="Телефон" numFmtId="0">
      <sharedItems containsMixedTypes="1" containsNumber="1" containsInteger="1" minValue="84957884928" maxValue="89870111111" count="169">
        <s v="сведения отсутствуют"/>
        <s v="+7 (927) 189-23-53"/>
        <s v="+7 (927) 642-01-71, +7 (927) 177-73-03"/>
        <s v="8-987-6943756"/>
        <s v="8 (8342) 38-07-86"/>
        <s v="+7 (8342) 33-38-38"/>
        <s v="(8342)25-36-18"/>
        <s v="8 (83446) 2-16-57"/>
        <s v="+7 8342 23 33 23"/>
        <s v="+7 (963) 146-00-02"/>
        <s v="_x000a_+7 (83449) 2-11-80,_x000a_"/>
        <s v="+7 (8342) 33-36-88"/>
        <s v="(8342) 25-41-05 "/>
        <s v="+7 (83437) 2-14-94"/>
        <s v="+7 (83451) 6-53-75"/>
        <s v="8 (8342) 29-65-18"/>
        <s v="8(8342) 32 76 51"/>
        <s v="8-8342-27-02-15"/>
        <s v="8 (83437) 3-01-11"/>
        <s v="8-962-684-82-28"/>
        <s v="+7(8342) 25-27-27"/>
        <s v="_x000a_+7 (8342) 56-01-26"/>
        <s v="+7 (83451) 6-99-69"/>
        <s v="+7 834 382-78-08"/>
        <s v="8 (8342) 47-57-83"/>
        <n v="89279715999"/>
        <n v="89603390261"/>
        <s v="8927 640 66 99"/>
        <s v="+7 (903) 076-09-26"/>
        <s v="+7 (8422) 41-33-12"/>
        <s v="+7 800 600 92 11"/>
        <n v="89375105510"/>
        <s v="+ 7 (927) 641-83-05"/>
        <s v="8 (8342) 48-27-27"/>
        <n v="89870111111"/>
        <s v="_x000a_8 (8342) 27-10-42"/>
        <s v="+7 (8342) 27-21-38"/>
        <s v="(83458) 2-11-50"/>
        <s v="8 (8342) 59-55-55"/>
        <s v="+7 (8342) 27-02-07"/>
        <s v="8 (8342) 27-02-34"/>
        <s v="8 (8342) 22-91-54"/>
        <s v="+7 8342 270 210"/>
        <s v="+7 (8342) 31-24-31"/>
        <s v="8 (8342) 89-17-69"/>
        <s v="+7 (987) 698-92-99"/>
        <s v="+7 (83451) 4-85-22"/>
        <s v="+7 (8342) 79-03-05"/>
        <s v="8 (8342) 32-59-22"/>
        <s v="_x0009_8 (800) 333 72 79"/>
        <s v="8 962 591 1166"/>
        <s v="_x000a_8 (83443) 2-37-52_x000a_"/>
        <s v="8 (8342) 372 711"/>
        <s v="+7 834 224-99-88"/>
        <s v="8-9279757875, 78342229694, 88342294152"/>
        <s v="+7 (927) 182-04-44"/>
        <n v="89272767900"/>
        <s v="8 (8342) 29-44-56"/>
        <s v="8 (83437) 2-05-65"/>
        <s v="+7 (8342) 27-00-41"/>
        <s v="+7 (834) 236-24-80"/>
        <s v="+7 (83437) 3-03-48"/>
        <s v="+7 (83437) 3-03-47"/>
        <n v="89513421404"/>
        <s v="+7(960)333-88-74"/>
        <s v="+7 (8342) 27-03-75"/>
        <s v=" +7 (927) 276-28-74"/>
        <s v="+7 (83434) 231 31"/>
        <s v="8 (800) 500-43-10"/>
        <s v="8 (83451)6-24-15"/>
        <s v="(8342) 24-00-11"/>
        <s v="+7 (8342) 22-30-25"/>
        <s v="+7 (8342) 25-41-69"/>
        <s v="+7 (8342) 29-38-56"/>
        <s v="_x000a_8 (83441) 3-46-73"/>
        <s v="(861) 227-18-35"/>
        <s v="+7 (917) 695-95-82"/>
        <s v="+7 (495) 780-97-25"/>
        <n v="84957884928"/>
        <s v="8 (83438) 2-83-72_x000a_"/>
        <s v="(8-8342) 24-24-90"/>
        <s v="8 8342 777 667"/>
        <s v="(8342) 22-30-20"/>
        <s v="+7 (8342) 480-928"/>
        <s v="+7 (8342) 255-700"/>
        <s v="8 (8342) 27-01-80"/>
        <s v="+7 495 246 50 50"/>
        <s v="+7 (8342) 77-70-60"/>
        <s v="+7 (83451) 94-201 _x000a_"/>
        <s v="(8342) 22-30-36"/>
        <s v="8(8342)30-56-70  "/>
        <s v="+7 927-389-79-10"/>
        <s v="+7 (8342) 295-008"/>
        <s v="8 (8342) 29 27 19"/>
        <s v="_x000a_+7 8342 272 240"/>
        <s v="+7 (8342) 77-70-02"/>
        <s v="8 800 20-10-700"/>
        <s v="+7 (919) 783-33-33"/>
        <s v="(83449) 2-10-41"/>
        <s v="+7 (927) 276-31-25"/>
        <s v="+7(8342) 34-04-04"/>
        <s v="+7 (960) 330-95-95"/>
        <s v="transvet1993@mail.ru"/>
        <s v="+7 (8342) 54-61-41"/>
        <s v="+7 (951) 343-17-02"/>
        <s v="+7 (8342) 56-01-63"/>
        <s v="8 (951) 050-75-22"/>
        <s v="+7(917)692-77-61"/>
        <s v="+7 (8342) 38-02-09"/>
        <s v="(8342) 222-890"/>
        <s v="+7 (8342) 27-00-30"/>
        <s v="8 (8342) 222-622, доб. 325"/>
        <s v="+7 (927) 971-34-39"/>
        <s v="+7 (905) 378-77-88"/>
        <s v="(8342) 33-33-86"/>
        <s v="+7 (927) 187-41-05"/>
        <s v="+7 (953)-028-55-06"/>
        <s v="+7 (83438) 2-12-64"/>
        <s v="8 (8342) 47-90-03"/>
        <s v="+7 (8342) 54-64-93"/>
        <s v="+7 834 235-91-23"/>
        <s v="+7 (8342) 77-70-01"/>
        <s v="8 (8342) 54-63-03"/>
        <s v="(8342) 29-19-05"/>
        <s v="8 (8342) 30-33-59"/>
        <s v="(8342) 357856"/>
        <s v="89275669000, (8342)27-21-23, 89170030174"/>
        <s v="8 (929) 745-93-87"/>
        <s v="+7 (8342) 24-55-90"/>
        <s v="(8342)29-51-51"/>
        <s v="8 (8342) 47-38-39"/>
        <s v="+7 (8342) 33-30-63"/>
        <s v="+7 834 247-00-23"/>
        <s v="+7 (8342) 27-07-33"/>
        <s v="+7 (8342) 47-03-76"/>
        <s v="+7 (8342) 29-60-34"/>
        <s v="+7 (8342) 27-08-17"/>
        <s v="8 (8342) 333-008"/>
        <s v="8 (8342) 25-49-10"/>
        <s v="_x000a_ +7 (495) 730-80-10"/>
        <s v="+7 (834-2) 54-61-00"/>
        <s v="+7 (8342) 22-28-98"/>
        <s v="8 (8342) 33-30-63"/>
        <s v="8(8342)  30-68-47"/>
        <s v="+7(962)610-84-96"/>
        <s v="+7 834 233-35-58"/>
        <s v="+7 834 322-95-03"/>
        <s v="+7 951 340-59-89"/>
        <s v="+7 834 277-79-99"/>
        <s v="+7 927 957-02-03"/>
        <s v="+7 917 996-66-97"/>
        <s v="+7 960 339-13-99"/>
        <s v="+7 927 190-80-60"/>
        <s v="+7 (8342) 77-73-43"/>
        <s v="+7 (8342) 29-18-08"/>
        <s v="+7 (8342) 311-511"/>
        <s v="+7 987 682-00-02"/>
        <s v="+7 (8342) 75-68-50"/>
        <s v="+7 834 248-27-69"/>
        <s v="8-800-775-17-11"/>
        <s v="+7 834 277-07-77"/>
        <s v="+7 929 748-54-44"/>
        <s v="+7 834 248-27-07"/>
        <s v="+7 927 275-42-65"/>
        <s v="+7 960 330-95-19_x000a_8 834 247-82-67"/>
        <s v="8 917 996-66-97"/>
        <s v="7 834 232-20-66"/>
        <s v="7 834 229-49-41"/>
        <s v="7 917 106-21-21"/>
      </sharedItems>
    </cacheField>
    <cacheField name="E-mail" numFmtId="0">
      <sharedItems containsBlank="1" count="157">
        <s v="сведения отсутствуют"/>
        <s v="www.biohim@moris.ru_x000a_"/>
        <s v="info@l-compaund.ru"/>
        <s v="med@szmo13.ru"/>
        <s v="mcrm@mail.ru"/>
        <s v="sales@mirtsvetov.ru"/>
        <s v="omise@oaomam.ru"/>
        <s v="neon@rmrail.ru"/>
        <s v="info@rusfiber.ru"/>
        <s v="info@orbita.su "/>
        <s v="pfabrika@moris.ru"/>
        <s v="ruzhim@rzhm.rmrail.ru"/>
        <s v="secretariat@saranskpribor.ru"/>
        <s v="info@saranskkonserv.ru"/>
        <s v="stanko@stanko.ru,"/>
        <s v="lato@moris.ru / nadkina@lato.ru"/>
        <s v="info@dorozhnik.org"/>
        <s v="info@plyterra.ru"/>
        <s v="ruzovo@ruzovo.ru"/>
        <s v="doki-nalog@mail.ru"/>
        <s v=" info@batray-snack.ru"/>
        <s v="_x000a_malkinasn@mail.ru"/>
        <s v="b99.8@yandex.ru"/>
        <s v="hairboard@mail.ru"/>
        <s v="babywoods@mail.ru"/>
        <s v="_x000a_petrrrova80@mail.ru"/>
        <s v="info@sarmz.ru"/>
        <s v="radiodet@moris.ru"/>
        <s v="_x000a_admin@szrt.ru"/>
        <s v="info@avalon.su"/>
        <s v="ngfirstova@mail.ru"/>
        <s v="agrokurs13@mail.ru"/>
        <s v="info@petrofer.com.ru_x000a_ "/>
        <s v="https://betronik.ru/"/>
        <s v="vektortex@yandex.ru"/>
        <s v="vkms@service.rmrail.ru"/>
        <s v="vkm@vkm.rmrail.ru"/>
        <s v="koravit@yandex.ru"/>
        <s v=" zakaz@megacable.ru"/>
        <s v="13.domsveta@mail.ru"/>
        <s v="88344323759@mail.ru"/>
        <s v="info@zsp-lighting.ru"/>
        <s v="unistoun@mail.ru"/>
        <s v="promo@karavanltd.com"/>
        <s v="mail@karpaiskie.ru"/>
        <s v="andrei.malyshev@kodep.ru"/>
        <s v="sovelitnew@mail.ru"/>
        <s v="_x000a_info.kombis@hordel.ru_x000a_"/>
        <s v="klapan-pik1@yandex.ru"/>
        <s v="export@saranskiy.com"/>
        <s v="_x000a_infodkz@dkzstolz.ru_x000a_"/>
        <s v="sale@kompozit-td.ru"/>
        <s v="yk07071978@yandex.ru"/>
        <s v="saransklit-op@mail.ru"/>
        <s v="mzk@lom-rm.ru"/>
        <s v="talina@atyashevo.ru"/>
        <s v="zakaz@nk-kabel.ru"/>
        <s v="neftehgazmash@mail.ru"/>
        <s v="link@manometr-npc.ru"/>
        <s v="info@opticenergo.ru"/>
        <s v="orbitasvet1306@mail.ru"/>
        <s v="ORIMEX@ORIMEX.RU"/>
        <s v="gidroav@mail.ru"/>
        <s v="info@en-mach.ru"/>
        <s v="_x000a_ooopromlit@mail.ru"/>
        <s v="plohihev@rubexgroup.ru"/>
        <s v="_x000a_rescom@mail.ru"/>
        <s v="romsugar@mail.ru"/>
        <s v="sztpsb@moris.ru"/>
        <s v="crm@saranskkabel.ru"/>
        <s v="optic@sarko.ru"/>
        <s v="rodionov@nprm.ru"/>
        <s v="nfo@agroclime.ru"/>
        <s v="sales@sigmapluss.ru"/>
        <s v="info@inkabel.ru"/>
        <s v="info@lisma.su"/>
        <s v="stet_saransk@mail.ru"/>
        <s v=" zakaz@sferasveta.ru"/>
        <s v="sferagbo@mail.ru"/>
        <s v="selz-t@mail.ru"/>
        <s v="eva58@mail.ru"/>
        <s v="info@tdsrk.ru_x000a_"/>
        <s v="ekohalal@mail.ru"/>
        <s v="uk@rmrail.ru"/>
        <s v="tpkpost@mail.ru"/>
        <s v="steclolenta@mail.ru"/>
        <s v="sensafclean@senat-one.com"/>
        <s v="info@sstrm.ru"/>
        <s v="(8342) 29-43-64"/>
        <s v="info@uv-technology.ru"/>
        <s v="info@phts.ru"/>
        <s v="office@franz-kleine.ru"/>
        <s v="info@softium-deti.ru"/>
        <s v="1_egorich@mail.ru"/>
        <s v="ves@emcable.ru"/>
        <s v="manager@em-kat.ru"/>
        <s v="sales@emplast.ru"/>
        <s v=" info@epromet.ru"/>
        <s v="t.denisova@ynitedprice.ru"/>
        <s v="t.zalogova@ija-academy.com"/>
        <s v="mail@vniiis.su"/>
        <s v="NEW_BEREG@BK.RU"/>
        <s v="info@foxwoodrus.ru"/>
        <s v="info@euro-pc.ru"/>
        <s v="xenon@xnn.ru"/>
        <s v="info@npfsvr.ru"/>
        <s v="tehelektro09@mail.ru"/>
        <s v="info@kztitan.ru"/>
        <s v="info@eltos.ru"/>
        <s v="elektropro@mail.ru"/>
        <s v=" info@ntcmidis.com"/>
        <s v="info@pk-bellit.ru"/>
        <s v="asgard-cable@yandex.ru"/>
        <s v="vcm-saransk@mail.ru"/>
        <s v=" grosslait@yandex.ru"/>
        <s v="tdlumex@mail.ru"/>
        <s v="novoslov@cnnrm.ru"/>
        <s v="mk@mkmvs.ru"/>
        <s v="helios.bystrov@gmail.com"/>
        <s v="OVBP@MAIL.RU"/>
        <s v="sn-promet@mail.ru "/>
        <s v="ssk-lighting@mail.ru"/>
        <s v="skmi-logist@mail.ru"/>
        <s v="kancelaria@niitfa.ru"/>
        <s v="Nadezhda@sarmatura.ru"/>
        <s v="info@intehpro.ru"/>
        <s v="_x000a_tehsnab_sar@mail.ru"/>
        <s v="chepezubov@cnnrm.ru"/>
        <s v="ofis_elsi@mail.ru"/>
        <s v="ceo@alex-lion.ru"/>
        <s v="foodexport13@mail.ru"/>
        <s v="svirina@arivera.ru"/>
        <s v="metalloizdelia_13@mail.ru"/>
        <s v="mirit-saransk@yandex.ru"/>
        <s v="ooopravprod@yandex.ru"/>
        <s v="info@sproots.ru"/>
        <s v="grand.pic.as@gmail.com"/>
        <s v="spk-mm@mail.ru"/>
        <s v="rs@reflux.ru"/>
        <s v="apbfmz@mail.ru"/>
        <s v="info@avanled.ru"/>
        <s v="gk-konstanta@mail.ru"/>
        <s v="ipi55@mail.ru"/>
        <s v="order@opticenergo.ru"/>
        <s v="post@webtu.ru"/>
        <s v="volkot@mail.ru"/>
        <s v="victor@magma-td.ru"/>
        <s v="over@over-pharma.ru"/>
        <s v="avtoshop13@yandex.ru"/>
        <s v="oootekhnoprommarket@mail.ru"/>
        <s v="mkb.arsenal@gmail.com"/>
        <m u="1"/>
        <s v="ALEXANDR@SDCENTER.RU" u="1"/>
        <s v="info@mpz-insar.ru" u="1"/>
        <s v="priemnaya@lamzur.ru" u="1"/>
        <s v="skmi@moris.ru" u="1"/>
        <s v="oooremontnik13@mail.ru" u="1"/>
      </sharedItems>
    </cacheField>
    <cacheField name="Официальный сайт" numFmtId="0">
      <sharedItems containsBlank="1" count="117">
        <s v="сведения отсутствуют"/>
        <s v="https://promo-med.ru/"/>
        <s v="https://l-compaund.ru/"/>
        <s v="http://www.szmo13.ru/"/>
        <s v="https://mirtsvetov.ru/"/>
        <s v="http://oaomam.ru/"/>
        <s v="https://rmrail.ru/nashi-predpriyatiya/rm-reyl-neon/"/>
        <s v="https://www.rusfiber.ru/"/>
        <s v="https://orbita.su/contacts"/>
        <s v="https://hordel.ru/"/>
        <s v="https://rmrail.ru/nashi-predpriyatiya/rm-reyl-ruzkhimmash/"/>
        <s v="https://saranskpribor.ru/"/>
        <s v="https://saranskkonserv.ru/"/>
        <s v="http://stanko.ru/"/>
        <s v="https://www.lato.ru/"/>
        <s v="https://dorozhnik.org/"/>
        <s v="https://www.plyterra.ru/"/>
        <s v="https://ruzovo.ru/"/>
        <s v="https://babywoods.ru/"/>
        <s v="http://www.sarmz.ru/"/>
        <s v="http://radiodetal.moris.ru/"/>
        <s v="https://rubexgroup.ru/"/>
        <s v="https://www.avalon.su/"/>
        <s v="https://agro-idea.ru/contact"/>
        <s v="https://agrokurs.net/"/>
        <s v="https://petrofer.com.ru/"/>
        <s v="https://betronik.ru/"/>
        <s v="https://rmrail.ru/nashi-predpriyatiya/rm-reyl-servis/"/>
        <s v="https://rmrail.ru/nashi-predpriyatiya/rm-reyl-vkm-stal/"/>
        <s v="https://megacable.ru/"/>
        <s v="http://domsveta-ex.com/"/>
        <s v="https://zsp-lighting.ru/"/>
        <s v="http://karpaiskie.ru/"/>
        <s v="http://teplomaximum.ru/"/>
        <s v="https://klapan-pik.ru/contacts/"/>
        <s v="https://saranskiy.com/"/>
        <s v="https://magma-td.ru/"/>
        <s v="http://saransklit.ru/"/>
        <s v="https://lom-rm.ru/"/>
        <s v="http://atyashevo.ru/"/>
        <s v="https://nk-kabel.ru/"/>
        <s v="https://ngmrm.ru/"/>
        <s v="https://manometr-npc.ru/"/>
        <s v="https://opticenergo.ru/"/>
        <s v="https://orimex-official.ru/"/>
        <s v="http://ptm-pump.ru/"/>
        <s v="https://en-mach.ru/"/>
        <s v="http://www.mapo13.ru/romodanovosahar/"/>
        <s v="http://www.moris.ru/~sztp/"/>
        <s v="https://saranskkabel.ru/company/"/>
        <s v="https://sarko.ru/"/>
        <s v="https://www.sarmatura.ru/"/>
        <s v="https://agroclime.ru/"/>
        <s v="https://sigmapluss.ru/"/>
        <s v="http://www.snabexport.ru/"/>
        <s v="https://lisma.su/"/>
        <s v="http://stet13.ru/"/>
        <s v="http://sferasveta.ru/"/>
        <s v="https://rm-sfera.ru/o_kompanii"/>
        <s v="http://www.selz.ru/"/>
        <s v="http://www.set10.ru/"/>
        <s v="http://tdsrk.ru/"/>
        <s v="https://eko-halal.ru/"/>
        <s v="https://rmrail.ru/"/>
        <s v="http://lenta8marta.com/"/>
        <s v="https://senat-one.com/"/>
        <s v="http://sstrm.ru/contacts/"/>
        <s v="https://www.transvet13.ru/en/"/>
        <s v="https://uv-technology.ru/"/>
        <s v="https://phts.ru/contacts"/>
        <s v="https://www.franz-kleine.ru/"/>
        <s v="https://софтиум.дети/"/>
        <s v="http://mgu-elt.ru/"/>
        <s v="https://emcable.ru/"/>
        <s v="http://em-kat.ru/"/>
        <s v="https://emplast.ru/"/>
        <s v="http://epromet.ru/"/>
        <s v="https://vniiis.su/"/>
        <s v="https://www.foxwoodrus.ru/"/>
        <s v="https://euro-pc.ru/"/>
        <s v="https://xnn.ru/contact"/>
        <s v="https://etara.su/"/>
        <s v="https://kztitan.ru/"/>
        <s v="http://eltos.ru/"/>
        <s v="http://etprm.ru/"/>
        <s v="http://www.ntcmidis.com/"/>
        <s v="https://pk-bellit.ru/"/>
        <s v="http://grosslait.ru/"/>
        <s v="https://www.mynanoochistka.ru/ru/"/>
        <s v="https://mkmvs.ru/"/>
        <s v="https://elvsic.ru/"/>
        <s v="https://sn-promet.ru/"/>
        <s v="http://ssk.tmweb.ru/contacts/"/>
        <s v="http://skmi.ru/"/>
        <s v="http://www.niitfa.ru/"/>
        <s v="http://www.intehpro.ru/"/>
        <s v="https://техснаб-м.рф/"/>
        <s v="http://ocelsi.ru/kontaktyi.html"/>
        <s v="dalean.ru"/>
        <s v="sproots.ru"/>
        <s v="reflux.ru"/>
        <s v="nashdom24.ru"/>
        <s v="avanled.ru"/>
        <s v="gk-konstanta.ru"/>
        <s v="russete.ru"/>
        <s v="icopticenergo.ru"/>
        <s v="webtu.ru"/>
        <s v="volkot.com"/>
        <s v="https://over-pharma.ru/about"/>
        <s v="protein-rm.ru"/>
        <s v="https://sproots.ru/"/>
        <s v="prolasys.ru"/>
        <s v="https://kztitan.ru" u="1"/>
        <m u="1"/>
        <s v="https://www.mpz-insar.ru/" u="1"/>
        <s v="https://remontnik13.ru" u="1"/>
        <s v="https://lamzur.ru/" u="1"/>
      </sharedItems>
    </cacheField>
    <cacheField name="Уникальные компании" numFmtId="0">
      <sharedItems containsSemiMixedTypes="0" containsString="0" containsNumber="1" containsInteger="1" minValue="0" maxValue="1"/>
    </cacheField>
    <cacheField name="Категория" numFmtId="0">
      <sharedItems containsSemiMixedTypes="0" containsString="0" containsNumber="1" containsInteger="1" minValue="0" maxValue="1"/>
    </cacheField>
    <cacheField name="ОПФ" numFmtId="0">
      <sharedItems containsSemiMixedTypes="0" containsString="0" containsNumber="1" containsInteger="1" minValue="0" maxValue="1"/>
    </cacheField>
    <cacheField name="Выручка" numFmtId="0">
      <sharedItems containsSemiMixedTypes="0" containsString="0" containsNumber="1" containsInteger="1" minValue="0" maxValue="1"/>
    </cacheField>
    <cacheField name="Фин рез-т" numFmtId="0">
      <sharedItems containsSemiMixedTypes="0" containsString="0" containsNumber="1" containsInteger="1" minValue="0" maxValue="1"/>
    </cacheField>
    <cacheField name="Регистр" numFmtId="0">
      <sharedItems containsSemiMixedTypes="0" containsString="0" containsNumber="1" containsInteger="1" minValue="0" maxValue="1"/>
    </cacheField>
    <cacheField name="ТНВЭД2" numFmtId="0">
      <sharedItems containsSemiMixedTypes="0" containsString="0" containsNumber="1" containsInteger="1" minValue="1" maxValue="1"/>
    </cacheField>
    <cacheField name="ТНВЭД3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 pivotCacheId="38243684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64">
  <r>
    <x v="0"/>
    <x v="0"/>
    <x v="0"/>
    <x v="0"/>
    <s v="Экспорт"/>
    <n v="0.38"/>
    <n v="0.02"/>
  </r>
  <r>
    <x v="1"/>
    <x v="1"/>
    <x v="1"/>
    <x v="1"/>
    <s v="Экспорт"/>
    <n v="43.63"/>
    <n v="21.17"/>
  </r>
  <r>
    <x v="1"/>
    <x v="1"/>
    <x v="1"/>
    <x v="2"/>
    <s v="Экспорт"/>
    <n v="22.33"/>
    <n v="11.79"/>
  </r>
  <r>
    <x v="1"/>
    <x v="2"/>
    <x v="2"/>
    <x v="3"/>
    <s v="Экспорт"/>
    <n v="60.31"/>
    <n v="60"/>
  </r>
  <r>
    <x v="1"/>
    <x v="2"/>
    <x v="2"/>
    <x v="4"/>
    <s v="Экспорт"/>
    <n v="43.44"/>
    <n v="18.440000000000001"/>
  </r>
  <r>
    <x v="1"/>
    <x v="3"/>
    <x v="2"/>
    <x v="5"/>
    <s v="Экспорт"/>
    <n v="127.3"/>
    <n v="198.02"/>
  </r>
  <r>
    <x v="1"/>
    <x v="4"/>
    <x v="1"/>
    <x v="1"/>
    <s v="Экспорт"/>
    <n v="545.77"/>
    <n v="266.16000000000003"/>
  </r>
  <r>
    <x v="1"/>
    <x v="4"/>
    <x v="1"/>
    <x v="5"/>
    <s v="Экспорт"/>
    <n v="508.48"/>
    <n v="348.52"/>
  </r>
  <r>
    <x v="1"/>
    <x v="4"/>
    <x v="1"/>
    <x v="4"/>
    <s v="Экспорт"/>
    <n v="1005.59"/>
    <n v="484.6"/>
  </r>
  <r>
    <x v="1"/>
    <x v="4"/>
    <x v="1"/>
    <x v="6"/>
    <s v="Экспорт"/>
    <n v="361.69"/>
    <n v="432.07"/>
  </r>
  <r>
    <x v="1"/>
    <x v="1"/>
    <x v="1"/>
    <x v="7"/>
    <s v="Экспорт"/>
    <n v="17.079999999999998"/>
    <n v="7.08"/>
  </r>
  <r>
    <x v="1"/>
    <x v="1"/>
    <x v="1"/>
    <x v="8"/>
    <s v="Экспорт"/>
    <n v="38.82"/>
    <n v="14.83"/>
  </r>
  <r>
    <x v="1"/>
    <x v="1"/>
    <x v="1"/>
    <x v="5"/>
    <s v="Экспорт"/>
    <n v="49.92"/>
    <n v="15.11"/>
  </r>
  <r>
    <x v="1"/>
    <x v="2"/>
    <x v="2"/>
    <x v="1"/>
    <s v="Экспорт"/>
    <n v="39.4"/>
    <n v="36.700000000000003"/>
  </r>
  <r>
    <x v="1"/>
    <x v="2"/>
    <x v="2"/>
    <x v="5"/>
    <s v="Экспорт"/>
    <n v="184.53"/>
    <n v="90.44"/>
  </r>
  <r>
    <x v="1"/>
    <x v="2"/>
    <x v="2"/>
    <x v="2"/>
    <s v="Экспорт"/>
    <n v="50.1"/>
    <n v="18.25"/>
  </r>
  <r>
    <x v="1"/>
    <x v="4"/>
    <x v="1"/>
    <x v="3"/>
    <s v="Экспорт"/>
    <n v="558.54"/>
    <n v="375.28"/>
  </r>
  <r>
    <x v="1"/>
    <x v="2"/>
    <x v="2"/>
    <x v="7"/>
    <s v="Экспорт"/>
    <n v="14.56"/>
    <n v="18.61"/>
  </r>
  <r>
    <x v="1"/>
    <x v="3"/>
    <x v="2"/>
    <x v="9"/>
    <s v="Экспорт"/>
    <n v="122.43"/>
    <n v="95.4"/>
  </r>
  <r>
    <x v="1"/>
    <x v="3"/>
    <x v="2"/>
    <x v="3"/>
    <s v="Экспорт"/>
    <n v="209.48"/>
    <n v="226.75"/>
  </r>
  <r>
    <x v="1"/>
    <x v="3"/>
    <x v="2"/>
    <x v="10"/>
    <s v="Экспорт"/>
    <n v="522.91999999999996"/>
    <n v="471.67"/>
  </r>
  <r>
    <x v="1"/>
    <x v="4"/>
    <x v="1"/>
    <x v="8"/>
    <s v="Экспорт"/>
    <n v="1618.3"/>
    <n v="751.01"/>
  </r>
  <r>
    <x v="1"/>
    <x v="4"/>
    <x v="1"/>
    <x v="9"/>
    <s v="Экспорт"/>
    <n v="1195.45"/>
    <n v="583.37"/>
  </r>
  <r>
    <x v="1"/>
    <x v="4"/>
    <x v="1"/>
    <x v="10"/>
    <s v="Экспорт"/>
    <n v="174.44"/>
    <n v="216.04"/>
  </r>
  <r>
    <x v="1"/>
    <x v="1"/>
    <x v="1"/>
    <x v="11"/>
    <s v="Экспорт"/>
    <n v="36.47"/>
    <n v="22"/>
  </r>
  <r>
    <x v="1"/>
    <x v="2"/>
    <x v="2"/>
    <x v="0"/>
    <s v="Экспорт"/>
    <n v="73.150000000000006"/>
    <n v="37.94"/>
  </r>
  <r>
    <x v="1"/>
    <x v="3"/>
    <x v="2"/>
    <x v="1"/>
    <s v="Экспорт"/>
    <n v="109.41"/>
    <n v="129.61000000000001"/>
  </r>
  <r>
    <x v="1"/>
    <x v="3"/>
    <x v="2"/>
    <x v="7"/>
    <s v="Экспорт"/>
    <n v="261.04000000000002"/>
    <n v="277.95999999999998"/>
  </r>
  <r>
    <x v="1"/>
    <x v="3"/>
    <x v="2"/>
    <x v="4"/>
    <s v="Экспорт"/>
    <n v="290.86"/>
    <n v="283.08999999999997"/>
  </r>
  <r>
    <x v="1"/>
    <x v="3"/>
    <x v="2"/>
    <x v="6"/>
    <s v="Экспорт"/>
    <n v="218.13"/>
    <n v="169.06"/>
  </r>
  <r>
    <x v="1"/>
    <x v="3"/>
    <x v="2"/>
    <x v="2"/>
    <s v="Экспорт"/>
    <n v="255.31"/>
    <n v="150.29"/>
  </r>
  <r>
    <x v="1"/>
    <x v="3"/>
    <x v="2"/>
    <x v="0"/>
    <s v="Экспорт"/>
    <n v="435.04"/>
    <n v="389.83"/>
  </r>
  <r>
    <x v="1"/>
    <x v="2"/>
    <x v="2"/>
    <x v="11"/>
    <s v="Экспорт"/>
    <n v="28.54"/>
    <n v="38.01"/>
  </r>
  <r>
    <x v="1"/>
    <x v="4"/>
    <x v="1"/>
    <x v="7"/>
    <s v="Экспорт"/>
    <n v="1900.15"/>
    <n v="831.96"/>
  </r>
  <r>
    <x v="1"/>
    <x v="3"/>
    <x v="2"/>
    <x v="11"/>
    <s v="Экспорт"/>
    <n v="155.72"/>
    <n v="205.25"/>
  </r>
  <r>
    <x v="1"/>
    <x v="3"/>
    <x v="2"/>
    <x v="8"/>
    <s v="Экспорт"/>
    <n v="163.21"/>
    <n v="236"/>
  </r>
  <r>
    <x v="1"/>
    <x v="5"/>
    <x v="3"/>
    <x v="10"/>
    <s v="Экспорт"/>
    <n v="16.899999999999999"/>
    <n v="10.02"/>
  </r>
  <r>
    <x v="1"/>
    <x v="5"/>
    <x v="3"/>
    <x v="4"/>
    <s v="Экспорт"/>
    <n v="30.22"/>
    <n v="18.100000000000001"/>
  </r>
  <r>
    <x v="1"/>
    <x v="5"/>
    <x v="3"/>
    <x v="2"/>
    <s v="Экспорт"/>
    <n v="12.84"/>
    <n v="6.1"/>
  </r>
  <r>
    <x v="1"/>
    <x v="4"/>
    <x v="1"/>
    <x v="11"/>
    <s v="Экспорт"/>
    <n v="53.65"/>
    <n v="53.7"/>
  </r>
  <r>
    <x v="1"/>
    <x v="4"/>
    <x v="1"/>
    <x v="2"/>
    <s v="Экспорт"/>
    <n v="303.45"/>
    <n v="242.89"/>
  </r>
  <r>
    <x v="1"/>
    <x v="4"/>
    <x v="1"/>
    <x v="0"/>
    <s v="Экспорт"/>
    <n v="840.55"/>
    <n v="507.09"/>
  </r>
  <r>
    <x v="1"/>
    <x v="1"/>
    <x v="1"/>
    <x v="9"/>
    <s v="Экспорт"/>
    <n v="100.96"/>
    <n v="35.9"/>
  </r>
  <r>
    <x v="1"/>
    <x v="2"/>
    <x v="2"/>
    <x v="9"/>
    <s v="Экспорт"/>
    <n v="15.93"/>
    <n v="19.100000000000001"/>
  </r>
  <r>
    <x v="2"/>
    <x v="6"/>
    <x v="2"/>
    <x v="3"/>
    <s v="Экспорт"/>
    <n v="134.99"/>
    <n v="17.61"/>
  </r>
  <r>
    <x v="2"/>
    <x v="6"/>
    <x v="2"/>
    <x v="8"/>
    <s v="Экспорт"/>
    <n v="0.14000000000000001"/>
    <n v="0.1"/>
  </r>
  <r>
    <x v="2"/>
    <x v="7"/>
    <x v="2"/>
    <x v="11"/>
    <s v="Экспорт"/>
    <n v="11.89"/>
    <n v="8.48"/>
  </r>
  <r>
    <x v="2"/>
    <x v="7"/>
    <x v="2"/>
    <x v="9"/>
    <s v="Экспорт"/>
    <n v="14.48"/>
    <n v="6.01"/>
  </r>
  <r>
    <x v="2"/>
    <x v="7"/>
    <x v="2"/>
    <x v="8"/>
    <s v="Экспорт"/>
    <n v="20.59"/>
    <n v="8.1999999999999993"/>
  </r>
  <r>
    <x v="2"/>
    <x v="3"/>
    <x v="2"/>
    <x v="9"/>
    <s v="Экспорт"/>
    <n v="6.12"/>
    <n v="6.29"/>
  </r>
  <r>
    <x v="2"/>
    <x v="7"/>
    <x v="2"/>
    <x v="10"/>
    <s v="Экспорт"/>
    <n v="80"/>
    <n v="11.2"/>
  </r>
  <r>
    <x v="2"/>
    <x v="3"/>
    <x v="2"/>
    <x v="5"/>
    <s v="Экспорт"/>
    <n v="2.77"/>
    <n v="2.98"/>
  </r>
  <r>
    <x v="2"/>
    <x v="8"/>
    <x v="2"/>
    <x v="10"/>
    <s v="Экспорт"/>
    <n v="41.32"/>
    <n v="19.5"/>
  </r>
  <r>
    <x v="2"/>
    <x v="7"/>
    <x v="2"/>
    <x v="4"/>
    <s v="Экспорт"/>
    <n v="12.47"/>
    <n v="8"/>
  </r>
  <r>
    <x v="2"/>
    <x v="6"/>
    <x v="2"/>
    <x v="11"/>
    <s v="Экспорт"/>
    <n v="65.680000000000007"/>
    <n v="48"/>
  </r>
  <r>
    <x v="2"/>
    <x v="6"/>
    <x v="2"/>
    <x v="1"/>
    <s v="Экспорт"/>
    <n v="22.67"/>
    <n v="16"/>
  </r>
  <r>
    <x v="2"/>
    <x v="8"/>
    <x v="2"/>
    <x v="11"/>
    <s v="Экспорт"/>
    <n v="13.17"/>
    <n v="7.61"/>
  </r>
  <r>
    <x v="2"/>
    <x v="6"/>
    <x v="2"/>
    <x v="0"/>
    <s v="Экспорт"/>
    <n v="98.51"/>
    <n v="69.3"/>
  </r>
  <r>
    <x v="2"/>
    <x v="6"/>
    <x v="2"/>
    <x v="10"/>
    <s v="Экспорт"/>
    <n v="263.89"/>
    <n v="105.63"/>
  </r>
  <r>
    <x v="2"/>
    <x v="7"/>
    <x v="2"/>
    <x v="5"/>
    <s v="Экспорт"/>
    <n v="12.8"/>
    <n v="8"/>
  </r>
  <r>
    <x v="2"/>
    <x v="6"/>
    <x v="2"/>
    <x v="4"/>
    <s v="Экспорт"/>
    <n v="176.33"/>
    <n v="49.49"/>
  </r>
  <r>
    <x v="2"/>
    <x v="3"/>
    <x v="2"/>
    <x v="4"/>
    <s v="Экспорт"/>
    <n v="5.68"/>
    <n v="6"/>
  </r>
  <r>
    <x v="2"/>
    <x v="3"/>
    <x v="2"/>
    <x v="6"/>
    <s v="Экспорт"/>
    <n v="7.98"/>
    <n v="8.33"/>
  </r>
  <r>
    <x v="2"/>
    <x v="7"/>
    <x v="2"/>
    <x v="2"/>
    <s v="Экспорт"/>
    <n v="40.49"/>
    <n v="12"/>
  </r>
  <r>
    <x v="2"/>
    <x v="6"/>
    <x v="2"/>
    <x v="9"/>
    <s v="Экспорт"/>
    <n v="143.05000000000001"/>
    <n v="42.1"/>
  </r>
  <r>
    <x v="2"/>
    <x v="3"/>
    <x v="2"/>
    <x v="10"/>
    <s v="Экспорт"/>
    <n v="8.67"/>
    <n v="8.27"/>
  </r>
  <r>
    <x v="2"/>
    <x v="8"/>
    <x v="2"/>
    <x v="6"/>
    <s v="Экспорт"/>
    <n v="10.72"/>
    <n v="2"/>
  </r>
  <r>
    <x v="2"/>
    <x v="6"/>
    <x v="2"/>
    <x v="2"/>
    <s v="Экспорт"/>
    <n v="75.08"/>
    <n v="51.98"/>
  </r>
  <r>
    <x v="2"/>
    <x v="6"/>
    <x v="2"/>
    <x v="7"/>
    <s v="Экспорт"/>
    <n v="21.79"/>
    <n v="16"/>
  </r>
  <r>
    <x v="2"/>
    <x v="6"/>
    <x v="2"/>
    <x v="5"/>
    <s v="Экспорт"/>
    <n v="23.23"/>
    <n v="16"/>
  </r>
  <r>
    <x v="2"/>
    <x v="6"/>
    <x v="2"/>
    <x v="6"/>
    <s v="Экспорт"/>
    <n v="71.77"/>
    <n v="50.32"/>
  </r>
  <r>
    <x v="3"/>
    <x v="6"/>
    <x v="2"/>
    <x v="6"/>
    <s v="Экспорт"/>
    <n v="32.31"/>
    <n v="8.9700000000000006"/>
  </r>
  <r>
    <x v="3"/>
    <x v="1"/>
    <x v="1"/>
    <x v="7"/>
    <s v="Экспорт"/>
    <n v="19.37"/>
    <n v="19.96"/>
  </r>
  <r>
    <x v="3"/>
    <x v="1"/>
    <x v="1"/>
    <x v="9"/>
    <s v="Экспорт"/>
    <n v="17.010000000000002"/>
    <n v="18.05"/>
  </r>
  <r>
    <x v="3"/>
    <x v="1"/>
    <x v="1"/>
    <x v="8"/>
    <s v="Экспорт"/>
    <n v="15.76"/>
    <n v="12.32"/>
  </r>
  <r>
    <x v="3"/>
    <x v="1"/>
    <x v="1"/>
    <x v="2"/>
    <s v="Экспорт"/>
    <n v="4.17"/>
    <n v="15.39"/>
  </r>
  <r>
    <x v="3"/>
    <x v="6"/>
    <x v="2"/>
    <x v="4"/>
    <s v="Экспорт"/>
    <n v="64.98"/>
    <n v="18.91"/>
  </r>
  <r>
    <x v="3"/>
    <x v="6"/>
    <x v="2"/>
    <x v="10"/>
    <s v="Экспорт"/>
    <n v="91.53"/>
    <n v="22.1"/>
  </r>
  <r>
    <x v="3"/>
    <x v="6"/>
    <x v="2"/>
    <x v="2"/>
    <s v="Экспорт"/>
    <n v="35.97"/>
    <n v="8.02"/>
  </r>
  <r>
    <x v="3"/>
    <x v="6"/>
    <x v="2"/>
    <x v="0"/>
    <s v="Экспорт"/>
    <n v="102.08"/>
    <n v="21.97"/>
  </r>
  <r>
    <x v="3"/>
    <x v="1"/>
    <x v="1"/>
    <x v="1"/>
    <s v="Экспорт"/>
    <n v="7.61"/>
    <n v="4.87"/>
  </r>
  <r>
    <x v="3"/>
    <x v="1"/>
    <x v="1"/>
    <x v="11"/>
    <s v="Экспорт"/>
    <n v="7.84"/>
    <n v="5"/>
  </r>
  <r>
    <x v="3"/>
    <x v="1"/>
    <x v="1"/>
    <x v="5"/>
    <s v="Экспорт"/>
    <n v="14.44"/>
    <n v="11.16"/>
  </r>
  <r>
    <x v="4"/>
    <x v="6"/>
    <x v="2"/>
    <x v="8"/>
    <s v="Экспорт"/>
    <n v="8.59"/>
    <n v="0.9"/>
  </r>
  <r>
    <x v="4"/>
    <x v="6"/>
    <x v="2"/>
    <x v="3"/>
    <s v="Экспорт"/>
    <n v="5.4"/>
    <n v="0.8"/>
  </r>
  <r>
    <x v="4"/>
    <x v="6"/>
    <x v="2"/>
    <x v="6"/>
    <s v="Экспорт"/>
    <n v="6.55"/>
    <n v="0.68"/>
  </r>
  <r>
    <x v="4"/>
    <x v="6"/>
    <x v="2"/>
    <x v="2"/>
    <s v="Экспорт"/>
    <n v="6.47"/>
    <n v="0.67"/>
  </r>
  <r>
    <x v="4"/>
    <x v="6"/>
    <x v="2"/>
    <x v="1"/>
    <s v="Экспорт"/>
    <n v="6.25"/>
    <n v="0.57999999999999996"/>
  </r>
  <r>
    <x v="4"/>
    <x v="6"/>
    <x v="2"/>
    <x v="5"/>
    <s v="Экспорт"/>
    <n v="6.47"/>
    <n v="0.71"/>
  </r>
  <r>
    <x v="4"/>
    <x v="6"/>
    <x v="2"/>
    <x v="4"/>
    <s v="Экспорт"/>
    <n v="6.42"/>
    <n v="0.8"/>
  </r>
  <r>
    <x v="4"/>
    <x v="6"/>
    <x v="2"/>
    <x v="7"/>
    <s v="Экспорт"/>
    <n v="9.2899999999999991"/>
    <n v="1.04"/>
  </r>
  <r>
    <x v="4"/>
    <x v="6"/>
    <x v="2"/>
    <x v="11"/>
    <s v="Экспорт"/>
    <n v="2.33"/>
    <n v="0.26"/>
  </r>
  <r>
    <x v="4"/>
    <x v="6"/>
    <x v="2"/>
    <x v="10"/>
    <s v="Экспорт"/>
    <n v="6.58"/>
    <n v="0.65"/>
  </r>
  <r>
    <x v="4"/>
    <x v="6"/>
    <x v="2"/>
    <x v="0"/>
    <s v="Экспорт"/>
    <n v="6.96"/>
    <n v="0.69"/>
  </r>
  <r>
    <x v="4"/>
    <x v="6"/>
    <x v="2"/>
    <x v="9"/>
    <s v="Экспорт"/>
    <n v="9.32"/>
    <n v="1.02"/>
  </r>
  <r>
    <x v="5"/>
    <x v="9"/>
    <x v="4"/>
    <x v="9"/>
    <s v="Экспорт"/>
    <n v="0"/>
    <n v="3081.58"/>
  </r>
  <r>
    <x v="5"/>
    <x v="9"/>
    <x v="4"/>
    <x v="4"/>
    <s v="Экспорт"/>
    <n v="781.12"/>
    <n v="2760.14"/>
  </r>
  <r>
    <x v="5"/>
    <x v="9"/>
    <x v="4"/>
    <x v="3"/>
    <s v="Экспорт"/>
    <n v="1653.99"/>
    <n v="5742.47"/>
  </r>
  <r>
    <x v="5"/>
    <x v="9"/>
    <x v="4"/>
    <x v="7"/>
    <s v="Экспорт"/>
    <n v="1333.79"/>
    <n v="5307.93"/>
  </r>
  <r>
    <x v="5"/>
    <x v="9"/>
    <x v="4"/>
    <x v="11"/>
    <s v="Экспорт"/>
    <n v="705"/>
    <n v="3000"/>
  </r>
  <r>
    <x v="5"/>
    <x v="9"/>
    <x v="4"/>
    <x v="1"/>
    <s v="Экспорт"/>
    <n v="3411.92"/>
    <n v="12048.34"/>
  </r>
  <r>
    <x v="6"/>
    <x v="3"/>
    <x v="2"/>
    <x v="3"/>
    <s v="Экспорт"/>
    <n v="2.1"/>
    <n v="5.5"/>
  </r>
  <r>
    <x v="6"/>
    <x v="3"/>
    <x v="2"/>
    <x v="7"/>
    <s v="Экспорт"/>
    <n v="1.3"/>
    <n v="3.5"/>
  </r>
  <r>
    <x v="6"/>
    <x v="3"/>
    <x v="2"/>
    <x v="0"/>
    <s v="Экспорт"/>
    <n v="3.92"/>
    <n v="10"/>
  </r>
  <r>
    <x v="6"/>
    <x v="3"/>
    <x v="2"/>
    <x v="6"/>
    <s v="Экспорт"/>
    <n v="2.88"/>
    <n v="7.5"/>
  </r>
  <r>
    <x v="6"/>
    <x v="3"/>
    <x v="2"/>
    <x v="9"/>
    <s v="Экспорт"/>
    <n v="3.7"/>
    <n v="10"/>
  </r>
  <r>
    <x v="7"/>
    <x v="10"/>
    <x v="0"/>
    <x v="3"/>
    <s v="Экспорт"/>
    <n v="19.59"/>
    <n v="44"/>
  </r>
  <r>
    <x v="7"/>
    <x v="10"/>
    <x v="0"/>
    <x v="6"/>
    <s v="Экспорт"/>
    <n v="115.31"/>
    <n v="220"/>
  </r>
  <r>
    <x v="7"/>
    <x v="11"/>
    <x v="0"/>
    <x v="0"/>
    <s v="Экспорт"/>
    <n v="28.62"/>
    <n v="20"/>
  </r>
  <r>
    <x v="7"/>
    <x v="12"/>
    <x v="0"/>
    <x v="7"/>
    <s v="Экспорт"/>
    <n v="18.079999999999998"/>
    <n v="20"/>
  </r>
  <r>
    <x v="7"/>
    <x v="12"/>
    <x v="0"/>
    <x v="11"/>
    <s v="Экспорт"/>
    <n v="18.72"/>
    <n v="20"/>
  </r>
  <r>
    <x v="7"/>
    <x v="10"/>
    <x v="0"/>
    <x v="4"/>
    <s v="Экспорт"/>
    <n v="34.72"/>
    <n v="66"/>
  </r>
  <r>
    <x v="7"/>
    <x v="13"/>
    <x v="3"/>
    <x v="11"/>
    <s v="Экспорт"/>
    <n v="15.09"/>
    <n v="44"/>
  </r>
  <r>
    <x v="7"/>
    <x v="14"/>
    <x v="0"/>
    <x v="1"/>
    <s v="Экспорт"/>
    <n v="167.27"/>
    <n v="180"/>
  </r>
  <r>
    <x v="7"/>
    <x v="15"/>
    <x v="0"/>
    <x v="6"/>
    <s v="Экспорт"/>
    <n v="29.82"/>
    <n v="22"/>
  </r>
  <r>
    <x v="8"/>
    <x v="16"/>
    <x v="1"/>
    <x v="10"/>
    <s v="Экспорт"/>
    <n v="117.97"/>
    <n v="122.91"/>
  </r>
  <r>
    <x v="8"/>
    <x v="16"/>
    <x v="1"/>
    <x v="1"/>
    <s v="Экспорт"/>
    <n v="143.79"/>
    <n v="150.19999999999999"/>
  </r>
  <r>
    <x v="8"/>
    <x v="16"/>
    <x v="1"/>
    <x v="9"/>
    <s v="Экспорт"/>
    <n v="121.21"/>
    <n v="107.46"/>
  </r>
  <r>
    <x v="9"/>
    <x v="7"/>
    <x v="2"/>
    <x v="3"/>
    <s v="Экспорт"/>
    <n v="94.75"/>
    <n v="95.05"/>
  </r>
  <r>
    <x v="9"/>
    <x v="7"/>
    <x v="2"/>
    <x v="0"/>
    <s v="Экспорт"/>
    <n v="103.23"/>
    <n v="76.540000000000006"/>
  </r>
  <r>
    <x v="9"/>
    <x v="7"/>
    <x v="2"/>
    <x v="11"/>
    <s v="Экспорт"/>
    <n v="30.5"/>
    <n v="37.5"/>
  </r>
  <r>
    <x v="9"/>
    <x v="7"/>
    <x v="2"/>
    <x v="9"/>
    <s v="Экспорт"/>
    <n v="91.41"/>
    <n v="89.74"/>
  </r>
  <r>
    <x v="9"/>
    <x v="3"/>
    <x v="2"/>
    <x v="11"/>
    <s v="Экспорт"/>
    <n v="10.95"/>
    <n v="11.34"/>
  </r>
  <r>
    <x v="9"/>
    <x v="3"/>
    <x v="2"/>
    <x v="1"/>
    <s v="Экспорт"/>
    <n v="151.18"/>
    <n v="181.36"/>
  </r>
  <r>
    <x v="9"/>
    <x v="7"/>
    <x v="2"/>
    <x v="7"/>
    <s v="Экспорт"/>
    <n v="110.75"/>
    <n v="113.3"/>
  </r>
  <r>
    <x v="9"/>
    <x v="7"/>
    <x v="2"/>
    <x v="10"/>
    <s v="Экспорт"/>
    <n v="156.04"/>
    <n v="135.38999999999999"/>
  </r>
  <r>
    <x v="9"/>
    <x v="3"/>
    <x v="2"/>
    <x v="6"/>
    <s v="Экспорт"/>
    <n v="637.02"/>
    <n v="630.24"/>
  </r>
  <r>
    <x v="9"/>
    <x v="3"/>
    <x v="2"/>
    <x v="0"/>
    <s v="Экспорт"/>
    <n v="578.5"/>
    <n v="520.07000000000005"/>
  </r>
  <r>
    <x v="9"/>
    <x v="5"/>
    <x v="3"/>
    <x v="7"/>
    <s v="Экспорт"/>
    <n v="17.7"/>
    <n v="18.09"/>
  </r>
  <r>
    <x v="9"/>
    <x v="5"/>
    <x v="3"/>
    <x v="0"/>
    <s v="Экспорт"/>
    <n v="21.37"/>
    <n v="18.04"/>
  </r>
  <r>
    <x v="9"/>
    <x v="7"/>
    <x v="2"/>
    <x v="5"/>
    <s v="Экспорт"/>
    <n v="169.89"/>
    <n v="171.56"/>
  </r>
  <r>
    <x v="9"/>
    <x v="3"/>
    <x v="2"/>
    <x v="3"/>
    <s v="Экспорт"/>
    <n v="419.75"/>
    <n v="456.6"/>
  </r>
  <r>
    <x v="9"/>
    <x v="3"/>
    <x v="2"/>
    <x v="2"/>
    <s v="Экспорт"/>
    <n v="896.07"/>
    <n v="796.46"/>
  </r>
  <r>
    <x v="9"/>
    <x v="7"/>
    <x v="2"/>
    <x v="1"/>
    <s v="Экспорт"/>
    <n v="80.87"/>
    <n v="93.74"/>
  </r>
  <r>
    <x v="9"/>
    <x v="5"/>
    <x v="3"/>
    <x v="2"/>
    <s v="Экспорт"/>
    <n v="14.54"/>
    <n v="12.1"/>
  </r>
  <r>
    <x v="9"/>
    <x v="7"/>
    <x v="2"/>
    <x v="8"/>
    <s v="Экспорт"/>
    <n v="75.03"/>
    <n v="76.540000000000006"/>
  </r>
  <r>
    <x v="9"/>
    <x v="3"/>
    <x v="2"/>
    <x v="8"/>
    <s v="Экспорт"/>
    <n v="237.94"/>
    <n v="264.01"/>
  </r>
  <r>
    <x v="9"/>
    <x v="3"/>
    <x v="2"/>
    <x v="10"/>
    <s v="Экспорт"/>
    <n v="623.71"/>
    <n v="563.74"/>
  </r>
  <r>
    <x v="9"/>
    <x v="5"/>
    <x v="3"/>
    <x v="5"/>
    <s v="Экспорт"/>
    <n v="34.049999999999997"/>
    <n v="36.200000000000003"/>
  </r>
  <r>
    <x v="9"/>
    <x v="5"/>
    <x v="3"/>
    <x v="10"/>
    <s v="Экспорт"/>
    <n v="9.19"/>
    <n v="8"/>
  </r>
  <r>
    <x v="9"/>
    <x v="3"/>
    <x v="2"/>
    <x v="9"/>
    <s v="Экспорт"/>
    <n v="440.07"/>
    <n v="511.11"/>
  </r>
  <r>
    <x v="9"/>
    <x v="3"/>
    <x v="2"/>
    <x v="5"/>
    <s v="Экспорт"/>
    <n v="406.18"/>
    <n v="445.88"/>
  </r>
  <r>
    <x v="9"/>
    <x v="2"/>
    <x v="2"/>
    <x v="5"/>
    <s v="Экспорт"/>
    <n v="2.88"/>
    <n v="4.75"/>
  </r>
  <r>
    <x v="9"/>
    <x v="3"/>
    <x v="2"/>
    <x v="7"/>
    <s v="Экспорт"/>
    <n v="473.87"/>
    <n v="555.01"/>
  </r>
  <r>
    <x v="9"/>
    <x v="3"/>
    <x v="2"/>
    <x v="4"/>
    <s v="Экспорт"/>
    <n v="388.34"/>
    <n v="387.34"/>
  </r>
  <r>
    <x v="9"/>
    <x v="7"/>
    <x v="2"/>
    <x v="4"/>
    <s v="Экспорт"/>
    <n v="190.98"/>
    <n v="154.54"/>
  </r>
  <r>
    <x v="9"/>
    <x v="5"/>
    <x v="3"/>
    <x v="4"/>
    <s v="Экспорт"/>
    <n v="17.579999999999998"/>
    <n v="18.149999999999999"/>
  </r>
  <r>
    <x v="9"/>
    <x v="5"/>
    <x v="3"/>
    <x v="6"/>
    <s v="Экспорт"/>
    <n v="19.22"/>
    <n v="18"/>
  </r>
  <r>
    <x v="9"/>
    <x v="7"/>
    <x v="2"/>
    <x v="6"/>
    <s v="Экспорт"/>
    <n v="163.82"/>
    <n v="115.56"/>
  </r>
  <r>
    <x v="9"/>
    <x v="7"/>
    <x v="2"/>
    <x v="2"/>
    <s v="Экспорт"/>
    <n v="153.05000000000001"/>
    <n v="112.52"/>
  </r>
  <r>
    <x v="10"/>
    <x v="17"/>
    <x v="1"/>
    <x v="4"/>
    <s v="Экспорт"/>
    <n v="2.88"/>
    <n v="4.22"/>
  </r>
  <r>
    <x v="10"/>
    <x v="3"/>
    <x v="2"/>
    <x v="7"/>
    <s v="Экспорт"/>
    <n v="0.88"/>
    <n v="0.6"/>
  </r>
  <r>
    <x v="10"/>
    <x v="8"/>
    <x v="2"/>
    <x v="7"/>
    <s v="Экспорт"/>
    <n v="0.62"/>
    <n v="0.44"/>
  </r>
  <r>
    <x v="10"/>
    <x v="18"/>
    <x v="2"/>
    <x v="1"/>
    <s v="Экспорт"/>
    <n v="0.85"/>
    <n v="0.6"/>
  </r>
  <r>
    <x v="10"/>
    <x v="3"/>
    <x v="2"/>
    <x v="1"/>
    <s v="Экспорт"/>
    <n v="2.35"/>
    <n v="1.59"/>
  </r>
  <r>
    <x v="10"/>
    <x v="19"/>
    <x v="2"/>
    <x v="11"/>
    <s v="Экспорт"/>
    <n v="46.27"/>
    <n v="45.95"/>
  </r>
  <r>
    <x v="10"/>
    <x v="20"/>
    <x v="2"/>
    <x v="9"/>
    <s v="Экспорт"/>
    <n v="7.29"/>
    <n v="5"/>
  </r>
  <r>
    <x v="10"/>
    <x v="6"/>
    <x v="2"/>
    <x v="1"/>
    <s v="Экспорт"/>
    <n v="2.0099999999999998"/>
    <n v="1.28"/>
  </r>
  <r>
    <x v="10"/>
    <x v="8"/>
    <x v="2"/>
    <x v="5"/>
    <s v="Экспорт"/>
    <n v="5.2"/>
    <n v="3.57"/>
  </r>
  <r>
    <x v="10"/>
    <x v="21"/>
    <x v="2"/>
    <x v="11"/>
    <s v="Экспорт"/>
    <n v="3.61"/>
    <n v="2.4"/>
  </r>
  <r>
    <x v="10"/>
    <x v="8"/>
    <x v="2"/>
    <x v="1"/>
    <s v="Экспорт"/>
    <n v="1.65"/>
    <n v="1"/>
  </r>
  <r>
    <x v="10"/>
    <x v="19"/>
    <x v="2"/>
    <x v="7"/>
    <s v="Экспорт"/>
    <n v="24.97"/>
    <n v="17.100000000000001"/>
  </r>
  <r>
    <x v="10"/>
    <x v="17"/>
    <x v="1"/>
    <x v="1"/>
    <s v="Экспорт"/>
    <n v="0.33"/>
    <n v="0.18"/>
  </r>
  <r>
    <x v="11"/>
    <x v="8"/>
    <x v="2"/>
    <x v="7"/>
    <s v="Экспорт"/>
    <n v="4.7300000000000004"/>
    <n v="3.32"/>
  </r>
  <r>
    <x v="11"/>
    <x v="8"/>
    <x v="2"/>
    <x v="5"/>
    <s v="Экспорт"/>
    <n v="7.56"/>
    <n v="5.31"/>
  </r>
  <r>
    <x v="11"/>
    <x v="3"/>
    <x v="2"/>
    <x v="1"/>
    <s v="Экспорт"/>
    <n v="1.33"/>
    <n v="0.96"/>
  </r>
  <r>
    <x v="11"/>
    <x v="17"/>
    <x v="1"/>
    <x v="1"/>
    <s v="Экспорт"/>
    <n v="0.56000000000000005"/>
    <n v="0.33"/>
  </r>
  <r>
    <x v="11"/>
    <x v="18"/>
    <x v="2"/>
    <x v="1"/>
    <s v="Экспорт"/>
    <n v="1.05"/>
    <n v="0.64"/>
  </r>
  <r>
    <x v="11"/>
    <x v="17"/>
    <x v="1"/>
    <x v="4"/>
    <s v="Экспорт"/>
    <n v="5.62"/>
    <n v="5.95"/>
  </r>
  <r>
    <x v="11"/>
    <x v="8"/>
    <x v="2"/>
    <x v="1"/>
    <s v="Экспорт"/>
    <n v="0.37"/>
    <n v="0.24"/>
  </r>
  <r>
    <x v="11"/>
    <x v="3"/>
    <x v="2"/>
    <x v="7"/>
    <s v="Экспорт"/>
    <n v="0.75"/>
    <n v="0.55000000000000004"/>
  </r>
  <r>
    <x v="12"/>
    <x v="22"/>
    <x v="0"/>
    <x v="0"/>
    <s v="Экспорт"/>
    <n v="1.05"/>
    <n v="0.54"/>
  </r>
  <r>
    <x v="12"/>
    <x v="18"/>
    <x v="2"/>
    <x v="10"/>
    <s v="Экспорт"/>
    <n v="9.09"/>
    <n v="5.03"/>
  </r>
  <r>
    <x v="12"/>
    <x v="23"/>
    <x v="3"/>
    <x v="10"/>
    <s v="Экспорт"/>
    <n v="19.809999999999999"/>
    <n v="13.22"/>
  </r>
  <r>
    <x v="12"/>
    <x v="0"/>
    <x v="0"/>
    <x v="0"/>
    <s v="Экспорт"/>
    <n v="28.86"/>
    <n v="6.16"/>
  </r>
  <r>
    <x v="12"/>
    <x v="17"/>
    <x v="1"/>
    <x v="4"/>
    <s v="Экспорт"/>
    <n v="0.06"/>
    <n v="0.06"/>
  </r>
  <r>
    <x v="12"/>
    <x v="2"/>
    <x v="2"/>
    <x v="5"/>
    <s v="Экспорт"/>
    <n v="13.5"/>
    <n v="32.53"/>
  </r>
  <r>
    <x v="12"/>
    <x v="18"/>
    <x v="2"/>
    <x v="1"/>
    <s v="Экспорт"/>
    <n v="7.57"/>
    <n v="5.84"/>
  </r>
  <r>
    <x v="12"/>
    <x v="8"/>
    <x v="2"/>
    <x v="1"/>
    <s v="Экспорт"/>
    <n v="6.26"/>
    <n v="4.32"/>
  </r>
  <r>
    <x v="12"/>
    <x v="3"/>
    <x v="2"/>
    <x v="5"/>
    <s v="Экспорт"/>
    <n v="2.57"/>
    <n v="7.68"/>
  </r>
  <r>
    <x v="12"/>
    <x v="21"/>
    <x v="2"/>
    <x v="11"/>
    <s v="Экспорт"/>
    <n v="2.89"/>
    <n v="1.95"/>
  </r>
  <r>
    <x v="12"/>
    <x v="2"/>
    <x v="2"/>
    <x v="8"/>
    <s v="Экспорт"/>
    <n v="4.71"/>
    <n v="11.68"/>
  </r>
  <r>
    <x v="12"/>
    <x v="2"/>
    <x v="2"/>
    <x v="4"/>
    <s v="Экспорт"/>
    <n v="15.33"/>
    <n v="43.09"/>
  </r>
  <r>
    <x v="12"/>
    <x v="8"/>
    <x v="2"/>
    <x v="7"/>
    <s v="Экспорт"/>
    <n v="5.15"/>
    <n v="4.3600000000000003"/>
  </r>
  <r>
    <x v="12"/>
    <x v="3"/>
    <x v="2"/>
    <x v="1"/>
    <s v="Экспорт"/>
    <n v="28.44"/>
    <n v="29.32"/>
  </r>
  <r>
    <x v="12"/>
    <x v="20"/>
    <x v="2"/>
    <x v="9"/>
    <s v="Экспорт"/>
    <n v="3.87"/>
    <n v="2.99"/>
  </r>
  <r>
    <x v="12"/>
    <x v="17"/>
    <x v="1"/>
    <x v="10"/>
    <s v="Экспорт"/>
    <n v="25.12"/>
    <n v="16.48"/>
  </r>
  <r>
    <x v="12"/>
    <x v="6"/>
    <x v="2"/>
    <x v="1"/>
    <s v="Экспорт"/>
    <n v="15.57"/>
    <n v="14.74"/>
  </r>
  <r>
    <x v="12"/>
    <x v="0"/>
    <x v="0"/>
    <x v="4"/>
    <s v="Экспорт"/>
    <n v="19.55"/>
    <n v="5.97"/>
  </r>
  <r>
    <x v="12"/>
    <x v="19"/>
    <x v="2"/>
    <x v="7"/>
    <s v="Экспорт"/>
    <n v="2.0699999999999998"/>
    <n v="2.02"/>
  </r>
  <r>
    <x v="12"/>
    <x v="3"/>
    <x v="2"/>
    <x v="6"/>
    <s v="Экспорт"/>
    <n v="34.74"/>
    <n v="10.19"/>
  </r>
  <r>
    <x v="12"/>
    <x v="11"/>
    <x v="0"/>
    <x v="5"/>
    <s v="Экспорт"/>
    <n v="0.15"/>
    <n v="0.02"/>
  </r>
  <r>
    <x v="12"/>
    <x v="2"/>
    <x v="2"/>
    <x v="3"/>
    <s v="Экспорт"/>
    <n v="8.2200000000000006"/>
    <n v="21.56"/>
  </r>
  <r>
    <x v="12"/>
    <x v="0"/>
    <x v="0"/>
    <x v="5"/>
    <s v="Экспорт"/>
    <n v="28.79"/>
    <n v="7.18"/>
  </r>
  <r>
    <x v="12"/>
    <x v="0"/>
    <x v="0"/>
    <x v="6"/>
    <s v="Экспорт"/>
    <n v="30.17"/>
    <n v="7.04"/>
  </r>
  <r>
    <x v="12"/>
    <x v="0"/>
    <x v="0"/>
    <x v="7"/>
    <s v="Экспорт"/>
    <n v="14.24"/>
    <n v="3.1"/>
  </r>
  <r>
    <x v="12"/>
    <x v="3"/>
    <x v="2"/>
    <x v="9"/>
    <s v="Экспорт"/>
    <n v="1.63"/>
    <n v="4.76"/>
  </r>
  <r>
    <x v="12"/>
    <x v="3"/>
    <x v="2"/>
    <x v="7"/>
    <s v="Экспорт"/>
    <n v="5.25"/>
    <n v="6.02"/>
  </r>
  <r>
    <x v="12"/>
    <x v="3"/>
    <x v="2"/>
    <x v="4"/>
    <s v="Экспорт"/>
    <n v="2.0099999999999998"/>
    <n v="6.06"/>
  </r>
  <r>
    <x v="12"/>
    <x v="3"/>
    <x v="2"/>
    <x v="0"/>
    <s v="Экспорт"/>
    <n v="0.14000000000000001"/>
    <n v="0.18"/>
  </r>
  <r>
    <x v="12"/>
    <x v="24"/>
    <x v="4"/>
    <x v="11"/>
    <s v="Экспорт"/>
    <n v="22.81"/>
    <n v="18.920000000000002"/>
  </r>
  <r>
    <x v="12"/>
    <x v="0"/>
    <x v="0"/>
    <x v="9"/>
    <s v="Экспорт"/>
    <n v="38.65"/>
    <n v="11.45"/>
  </r>
  <r>
    <x v="12"/>
    <x v="25"/>
    <x v="0"/>
    <x v="0"/>
    <s v="Экспорт"/>
    <n v="2.98"/>
    <n v="1.23"/>
  </r>
  <r>
    <x v="12"/>
    <x v="6"/>
    <x v="2"/>
    <x v="11"/>
    <s v="Экспорт"/>
    <n v="15.11"/>
    <n v="14.16"/>
  </r>
  <r>
    <x v="12"/>
    <x v="18"/>
    <x v="2"/>
    <x v="5"/>
    <s v="Экспорт"/>
    <n v="25.08"/>
    <n v="56.2"/>
  </r>
  <r>
    <x v="12"/>
    <x v="20"/>
    <x v="2"/>
    <x v="10"/>
    <s v="Экспорт"/>
    <n v="18.13"/>
    <n v="9.74"/>
  </r>
  <r>
    <x v="12"/>
    <x v="17"/>
    <x v="1"/>
    <x v="1"/>
    <s v="Экспорт"/>
    <n v="30.21"/>
    <n v="19.47"/>
  </r>
  <r>
    <x v="12"/>
    <x v="13"/>
    <x v="3"/>
    <x v="2"/>
    <s v="Экспорт"/>
    <n v="3.32"/>
    <n v="1.44"/>
  </r>
  <r>
    <x v="12"/>
    <x v="3"/>
    <x v="2"/>
    <x v="10"/>
    <s v="Экспорт"/>
    <n v="2.5499999999999998"/>
    <n v="6.24"/>
  </r>
  <r>
    <x v="12"/>
    <x v="8"/>
    <x v="2"/>
    <x v="5"/>
    <s v="Экспорт"/>
    <n v="0.83"/>
    <n v="0.88"/>
  </r>
  <r>
    <x v="12"/>
    <x v="0"/>
    <x v="0"/>
    <x v="11"/>
    <s v="Экспорт"/>
    <n v="32.43"/>
    <n v="9.01"/>
  </r>
  <r>
    <x v="12"/>
    <x v="19"/>
    <x v="2"/>
    <x v="11"/>
    <s v="Экспорт"/>
    <n v="6.42"/>
    <n v="6.43"/>
  </r>
  <r>
    <x v="12"/>
    <x v="24"/>
    <x v="4"/>
    <x v="10"/>
    <s v="Экспорт"/>
    <n v="65.25"/>
    <n v="36.43"/>
  </r>
  <r>
    <x v="13"/>
    <x v="25"/>
    <x v="0"/>
    <x v="0"/>
    <s v="Экспорт"/>
    <n v="36.729999999999997"/>
    <n v="12.03"/>
  </r>
  <r>
    <x v="13"/>
    <x v="26"/>
    <x v="4"/>
    <x v="9"/>
    <s v="Экспорт"/>
    <n v="16.11"/>
    <n v="4.63"/>
  </r>
  <r>
    <x v="13"/>
    <x v="0"/>
    <x v="0"/>
    <x v="7"/>
    <s v="Экспорт"/>
    <n v="315.26"/>
    <n v="103.41"/>
  </r>
  <r>
    <x v="13"/>
    <x v="0"/>
    <x v="0"/>
    <x v="8"/>
    <s v="Экспорт"/>
    <n v="209.83"/>
    <n v="66.36"/>
  </r>
  <r>
    <x v="13"/>
    <x v="26"/>
    <x v="4"/>
    <x v="0"/>
    <s v="Экспорт"/>
    <n v="15.11"/>
    <n v="4.62"/>
  </r>
  <r>
    <x v="13"/>
    <x v="0"/>
    <x v="0"/>
    <x v="1"/>
    <s v="Экспорт"/>
    <n v="235.54"/>
    <n v="77.67"/>
  </r>
  <r>
    <x v="13"/>
    <x v="3"/>
    <x v="2"/>
    <x v="6"/>
    <s v="Экспорт"/>
    <n v="5.0999999999999996"/>
    <n v="4.3600000000000003"/>
  </r>
  <r>
    <x v="13"/>
    <x v="0"/>
    <x v="0"/>
    <x v="5"/>
    <s v="Экспорт"/>
    <n v="156.37"/>
    <n v="48.29"/>
  </r>
  <r>
    <x v="13"/>
    <x v="0"/>
    <x v="0"/>
    <x v="6"/>
    <s v="Экспорт"/>
    <n v="173.59"/>
    <n v="56.23"/>
  </r>
  <r>
    <x v="13"/>
    <x v="0"/>
    <x v="0"/>
    <x v="2"/>
    <s v="Экспорт"/>
    <n v="206.26"/>
    <n v="70.67"/>
  </r>
  <r>
    <x v="13"/>
    <x v="27"/>
    <x v="0"/>
    <x v="1"/>
    <s v="Экспорт"/>
    <n v="35.14"/>
    <n v="11.05"/>
  </r>
  <r>
    <x v="13"/>
    <x v="3"/>
    <x v="2"/>
    <x v="10"/>
    <s v="Экспорт"/>
    <n v="58.25"/>
    <n v="50.66"/>
  </r>
  <r>
    <x v="13"/>
    <x v="8"/>
    <x v="2"/>
    <x v="6"/>
    <s v="Экспорт"/>
    <n v="32.159999999999997"/>
    <n v="26.15"/>
  </r>
  <r>
    <x v="13"/>
    <x v="0"/>
    <x v="0"/>
    <x v="10"/>
    <s v="Экспорт"/>
    <n v="147.91"/>
    <n v="46.06"/>
  </r>
  <r>
    <x v="13"/>
    <x v="25"/>
    <x v="0"/>
    <x v="1"/>
    <s v="Экспорт"/>
    <n v="40.270000000000003"/>
    <n v="13.41"/>
  </r>
  <r>
    <x v="13"/>
    <x v="3"/>
    <x v="2"/>
    <x v="0"/>
    <s v="Экспорт"/>
    <n v="55.99"/>
    <n v="47.95"/>
  </r>
  <r>
    <x v="13"/>
    <x v="28"/>
    <x v="3"/>
    <x v="1"/>
    <s v="Экспорт"/>
    <n v="3.89"/>
    <n v="1.49"/>
  </r>
  <r>
    <x v="13"/>
    <x v="0"/>
    <x v="0"/>
    <x v="4"/>
    <s v="Экспорт"/>
    <n v="169.52"/>
    <n v="53.66"/>
  </r>
  <r>
    <x v="13"/>
    <x v="22"/>
    <x v="0"/>
    <x v="11"/>
    <s v="Экспорт"/>
    <n v="43.28"/>
    <n v="13.31"/>
  </r>
  <r>
    <x v="13"/>
    <x v="22"/>
    <x v="0"/>
    <x v="0"/>
    <s v="Экспорт"/>
    <n v="12.36"/>
    <n v="4.34"/>
  </r>
  <r>
    <x v="13"/>
    <x v="3"/>
    <x v="2"/>
    <x v="1"/>
    <s v="Экспорт"/>
    <n v="19.260000000000002"/>
    <n v="15.98"/>
  </r>
  <r>
    <x v="13"/>
    <x v="3"/>
    <x v="2"/>
    <x v="9"/>
    <s v="Экспорт"/>
    <n v="65.41"/>
    <n v="51.95"/>
  </r>
  <r>
    <x v="13"/>
    <x v="3"/>
    <x v="2"/>
    <x v="7"/>
    <s v="Экспорт"/>
    <n v="56.6"/>
    <n v="47.95"/>
  </r>
  <r>
    <x v="13"/>
    <x v="0"/>
    <x v="0"/>
    <x v="3"/>
    <s v="Экспорт"/>
    <n v="195.51"/>
    <n v="62.22"/>
  </r>
  <r>
    <x v="13"/>
    <x v="27"/>
    <x v="0"/>
    <x v="2"/>
    <s v="Экспорт"/>
    <n v="26.77"/>
    <n v="8.82"/>
  </r>
  <r>
    <x v="13"/>
    <x v="0"/>
    <x v="0"/>
    <x v="0"/>
    <s v="Экспорт"/>
    <n v="201.93"/>
    <n v="67.69"/>
  </r>
  <r>
    <x v="13"/>
    <x v="0"/>
    <x v="0"/>
    <x v="11"/>
    <s v="Экспорт"/>
    <n v="292.82"/>
    <n v="92.55"/>
  </r>
  <r>
    <x v="13"/>
    <x v="26"/>
    <x v="4"/>
    <x v="5"/>
    <s v="Экспорт"/>
    <n v="16.52"/>
    <n v="4.62"/>
  </r>
  <r>
    <x v="13"/>
    <x v="8"/>
    <x v="2"/>
    <x v="4"/>
    <s v="Экспорт"/>
    <n v="15.45"/>
    <n v="12.01"/>
  </r>
  <r>
    <x v="13"/>
    <x v="13"/>
    <x v="3"/>
    <x v="2"/>
    <s v="Экспорт"/>
    <n v="5.67"/>
    <n v="1.78"/>
  </r>
  <r>
    <x v="13"/>
    <x v="22"/>
    <x v="0"/>
    <x v="7"/>
    <s v="Экспорт"/>
    <n v="43.07"/>
    <n v="13.32"/>
  </r>
  <r>
    <x v="13"/>
    <x v="3"/>
    <x v="2"/>
    <x v="8"/>
    <s v="Экспорт"/>
    <n v="78.2"/>
    <n v="63.94"/>
  </r>
  <r>
    <x v="13"/>
    <x v="3"/>
    <x v="2"/>
    <x v="5"/>
    <s v="Экспорт"/>
    <n v="42.28"/>
    <n v="34.36"/>
  </r>
  <r>
    <x v="13"/>
    <x v="3"/>
    <x v="2"/>
    <x v="4"/>
    <s v="Экспорт"/>
    <n v="21.43"/>
    <n v="17.86"/>
  </r>
  <r>
    <x v="13"/>
    <x v="28"/>
    <x v="3"/>
    <x v="8"/>
    <s v="Экспорт"/>
    <n v="3.01"/>
    <n v="1.1299999999999999"/>
  </r>
  <r>
    <x v="13"/>
    <x v="28"/>
    <x v="3"/>
    <x v="6"/>
    <s v="Экспорт"/>
    <n v="1.86"/>
    <n v="0.72"/>
  </r>
  <r>
    <x v="13"/>
    <x v="0"/>
    <x v="0"/>
    <x v="9"/>
    <s v="Экспорт"/>
    <n v="253.78"/>
    <n v="87.86"/>
  </r>
  <r>
    <x v="13"/>
    <x v="26"/>
    <x v="4"/>
    <x v="11"/>
    <s v="Экспорт"/>
    <n v="16.46"/>
    <n v="4.62"/>
  </r>
  <r>
    <x v="14"/>
    <x v="8"/>
    <x v="2"/>
    <x v="8"/>
    <s v="Экспорт"/>
    <n v="23.51"/>
    <n v="4.96"/>
  </r>
  <r>
    <x v="14"/>
    <x v="29"/>
    <x v="0"/>
    <x v="7"/>
    <s v="Экспорт"/>
    <n v="15.73"/>
    <n v="17.61"/>
  </r>
  <r>
    <x v="14"/>
    <x v="29"/>
    <x v="0"/>
    <x v="5"/>
    <s v="Экспорт"/>
    <n v="15.6"/>
    <n v="17.36"/>
  </r>
  <r>
    <x v="14"/>
    <x v="3"/>
    <x v="2"/>
    <x v="0"/>
    <s v="Экспорт"/>
    <n v="71.89"/>
    <n v="58.86"/>
  </r>
  <r>
    <x v="14"/>
    <x v="11"/>
    <x v="0"/>
    <x v="11"/>
    <s v="Экспорт"/>
    <n v="17.8"/>
    <n v="17.579999999999998"/>
  </r>
  <r>
    <x v="14"/>
    <x v="11"/>
    <x v="0"/>
    <x v="9"/>
    <s v="Экспорт"/>
    <n v="20.53"/>
    <n v="18.64"/>
  </r>
  <r>
    <x v="14"/>
    <x v="18"/>
    <x v="2"/>
    <x v="7"/>
    <s v="Экспорт"/>
    <n v="104.7"/>
    <n v="37.56"/>
  </r>
  <r>
    <x v="14"/>
    <x v="30"/>
    <x v="1"/>
    <x v="6"/>
    <s v="Экспорт"/>
    <n v="0.41"/>
    <n v="0.23"/>
  </r>
  <r>
    <x v="14"/>
    <x v="7"/>
    <x v="2"/>
    <x v="1"/>
    <s v="Экспорт"/>
    <n v="24.52"/>
    <n v="35.71"/>
  </r>
  <r>
    <x v="14"/>
    <x v="7"/>
    <x v="2"/>
    <x v="5"/>
    <s v="Экспорт"/>
    <n v="13.31"/>
    <n v="18.149999999999999"/>
  </r>
  <r>
    <x v="14"/>
    <x v="8"/>
    <x v="2"/>
    <x v="1"/>
    <s v="Экспорт"/>
    <n v="19.850000000000001"/>
    <n v="4.2"/>
  </r>
  <r>
    <x v="14"/>
    <x v="8"/>
    <x v="2"/>
    <x v="5"/>
    <s v="Экспорт"/>
    <n v="9.6199999999999992"/>
    <n v="2.02"/>
  </r>
  <r>
    <x v="14"/>
    <x v="11"/>
    <x v="0"/>
    <x v="8"/>
    <s v="Экспорт"/>
    <n v="16.71"/>
    <n v="17.96"/>
  </r>
  <r>
    <x v="14"/>
    <x v="3"/>
    <x v="2"/>
    <x v="8"/>
    <s v="Экспорт"/>
    <n v="47.31"/>
    <n v="53.11"/>
  </r>
  <r>
    <x v="14"/>
    <x v="19"/>
    <x v="2"/>
    <x v="2"/>
    <s v="Экспорт"/>
    <n v="24.02"/>
    <n v="3.78"/>
  </r>
  <r>
    <x v="14"/>
    <x v="29"/>
    <x v="0"/>
    <x v="3"/>
    <s v="Экспорт"/>
    <n v="15.03"/>
    <n v="17.22"/>
  </r>
  <r>
    <x v="14"/>
    <x v="7"/>
    <x v="2"/>
    <x v="9"/>
    <s v="Экспорт"/>
    <n v="13.82"/>
    <n v="18.899999999999999"/>
  </r>
  <r>
    <x v="14"/>
    <x v="3"/>
    <x v="2"/>
    <x v="1"/>
    <s v="Экспорт"/>
    <n v="21.66"/>
    <n v="12.54"/>
  </r>
  <r>
    <x v="14"/>
    <x v="3"/>
    <x v="2"/>
    <x v="6"/>
    <s v="Экспорт"/>
    <n v="15.08"/>
    <n v="18.03"/>
  </r>
  <r>
    <x v="14"/>
    <x v="22"/>
    <x v="0"/>
    <x v="3"/>
    <s v="Экспорт"/>
    <n v="14.69"/>
    <n v="1.17"/>
  </r>
  <r>
    <x v="14"/>
    <x v="7"/>
    <x v="2"/>
    <x v="8"/>
    <s v="Экспорт"/>
    <n v="25.27"/>
    <n v="35.22"/>
  </r>
  <r>
    <x v="14"/>
    <x v="7"/>
    <x v="2"/>
    <x v="4"/>
    <s v="Экспорт"/>
    <n v="14.04"/>
    <n v="17.899999999999999"/>
  </r>
  <r>
    <x v="14"/>
    <x v="3"/>
    <x v="2"/>
    <x v="2"/>
    <s v="Экспорт"/>
    <n v="40.92"/>
    <n v="23.14"/>
  </r>
  <r>
    <x v="14"/>
    <x v="25"/>
    <x v="0"/>
    <x v="0"/>
    <s v="Экспорт"/>
    <n v="46.89"/>
    <n v="6.12"/>
  </r>
  <r>
    <x v="14"/>
    <x v="0"/>
    <x v="0"/>
    <x v="9"/>
    <s v="Экспорт"/>
    <n v="4.26"/>
    <n v="2.56"/>
  </r>
  <r>
    <x v="14"/>
    <x v="3"/>
    <x v="2"/>
    <x v="10"/>
    <s v="Экспорт"/>
    <n v="96.09"/>
    <n v="80.67"/>
  </r>
  <r>
    <x v="14"/>
    <x v="7"/>
    <x v="2"/>
    <x v="11"/>
    <s v="Экспорт"/>
    <n v="12.69"/>
    <n v="17.8"/>
  </r>
  <r>
    <x v="14"/>
    <x v="21"/>
    <x v="2"/>
    <x v="9"/>
    <s v="Экспорт"/>
    <n v="75.900000000000006"/>
    <n v="11.53"/>
  </r>
  <r>
    <x v="14"/>
    <x v="29"/>
    <x v="0"/>
    <x v="11"/>
    <s v="Экспорт"/>
    <n v="15.05"/>
    <n v="16.87"/>
  </r>
  <r>
    <x v="14"/>
    <x v="29"/>
    <x v="0"/>
    <x v="1"/>
    <s v="Экспорт"/>
    <n v="15.61"/>
    <n v="17.61"/>
  </r>
  <r>
    <x v="14"/>
    <x v="8"/>
    <x v="2"/>
    <x v="11"/>
    <s v="Экспорт"/>
    <n v="19.600000000000001"/>
    <n v="4.1399999999999997"/>
  </r>
  <r>
    <x v="14"/>
    <x v="8"/>
    <x v="2"/>
    <x v="9"/>
    <s v="Экспорт"/>
    <n v="26.79"/>
    <n v="5.79"/>
  </r>
  <r>
    <x v="14"/>
    <x v="16"/>
    <x v="1"/>
    <x v="7"/>
    <s v="Экспорт"/>
    <n v="31.01"/>
    <n v="19.670000000000002"/>
  </r>
  <r>
    <x v="14"/>
    <x v="3"/>
    <x v="2"/>
    <x v="9"/>
    <s v="Экспорт"/>
    <n v="30.5"/>
    <n v="5.05"/>
  </r>
  <r>
    <x v="14"/>
    <x v="18"/>
    <x v="2"/>
    <x v="2"/>
    <s v="Экспорт"/>
    <n v="68.28"/>
    <n v="19.350000000000001"/>
  </r>
  <r>
    <x v="14"/>
    <x v="7"/>
    <x v="2"/>
    <x v="2"/>
    <s v="Экспорт"/>
    <n v="48.89"/>
    <n v="53.91"/>
  </r>
  <r>
    <x v="14"/>
    <x v="8"/>
    <x v="2"/>
    <x v="6"/>
    <s v="Экспорт"/>
    <n v="24.95"/>
    <n v="5.29"/>
  </r>
  <r>
    <x v="14"/>
    <x v="3"/>
    <x v="2"/>
    <x v="7"/>
    <s v="Экспорт"/>
    <n v="9.74"/>
    <n v="2.08"/>
  </r>
  <r>
    <x v="14"/>
    <x v="3"/>
    <x v="2"/>
    <x v="3"/>
    <s v="Экспорт"/>
    <n v="37.130000000000003"/>
    <n v="24.39"/>
  </r>
  <r>
    <x v="14"/>
    <x v="7"/>
    <x v="2"/>
    <x v="10"/>
    <s v="Экспорт"/>
    <n v="29.57"/>
    <n v="34.22"/>
  </r>
  <r>
    <x v="14"/>
    <x v="31"/>
    <x v="2"/>
    <x v="11"/>
    <s v="Экспорт"/>
    <n v="41.71"/>
    <n v="8.0299999999999994"/>
  </r>
  <r>
    <x v="14"/>
    <x v="31"/>
    <x v="2"/>
    <x v="5"/>
    <s v="Экспорт"/>
    <n v="68.44"/>
    <n v="12.42"/>
  </r>
  <r>
    <x v="14"/>
    <x v="18"/>
    <x v="2"/>
    <x v="10"/>
    <s v="Экспорт"/>
    <n v="216.57"/>
    <n v="38.24"/>
  </r>
  <r>
    <x v="14"/>
    <x v="21"/>
    <x v="2"/>
    <x v="0"/>
    <s v="Экспорт"/>
    <n v="58.05"/>
    <n v="11.8"/>
  </r>
  <r>
    <x v="14"/>
    <x v="0"/>
    <x v="0"/>
    <x v="4"/>
    <s v="Экспорт"/>
    <n v="5.24"/>
    <n v="3.23"/>
  </r>
  <r>
    <x v="14"/>
    <x v="0"/>
    <x v="0"/>
    <x v="6"/>
    <s v="Экспорт"/>
    <n v="5.54"/>
    <n v="5.0599999999999996"/>
  </r>
  <r>
    <x v="14"/>
    <x v="3"/>
    <x v="2"/>
    <x v="5"/>
    <s v="Экспорт"/>
    <n v="40.380000000000003"/>
    <n v="23.75"/>
  </r>
  <r>
    <x v="14"/>
    <x v="29"/>
    <x v="0"/>
    <x v="0"/>
    <s v="Экспорт"/>
    <n v="87.97"/>
    <n v="33.020000000000003"/>
  </r>
  <r>
    <x v="14"/>
    <x v="32"/>
    <x v="4"/>
    <x v="7"/>
    <s v="Экспорт"/>
    <n v="50.92"/>
    <n v="7.98"/>
  </r>
  <r>
    <x v="14"/>
    <x v="11"/>
    <x v="0"/>
    <x v="3"/>
    <s v="Экспорт"/>
    <n v="26.21"/>
    <n v="19"/>
  </r>
  <r>
    <x v="14"/>
    <x v="18"/>
    <x v="2"/>
    <x v="6"/>
    <s v="Экспорт"/>
    <n v="28.04"/>
    <n v="19.489999999999998"/>
  </r>
  <r>
    <x v="14"/>
    <x v="7"/>
    <x v="2"/>
    <x v="3"/>
    <s v="Экспорт"/>
    <n v="28.17"/>
    <n v="35.92"/>
  </r>
  <r>
    <x v="14"/>
    <x v="5"/>
    <x v="3"/>
    <x v="5"/>
    <s v="Экспорт"/>
    <n v="19.84"/>
    <n v="9.58"/>
  </r>
  <r>
    <x v="14"/>
    <x v="11"/>
    <x v="0"/>
    <x v="0"/>
    <s v="Экспорт"/>
    <n v="16.8"/>
    <n v="18.399999999999999"/>
  </r>
  <r>
    <x v="14"/>
    <x v="18"/>
    <x v="2"/>
    <x v="4"/>
    <s v="Экспорт"/>
    <n v="54.26"/>
    <n v="19.79"/>
  </r>
  <r>
    <x v="14"/>
    <x v="29"/>
    <x v="0"/>
    <x v="4"/>
    <s v="Экспорт"/>
    <n v="15.77"/>
    <n v="17.52"/>
  </r>
  <r>
    <x v="14"/>
    <x v="29"/>
    <x v="0"/>
    <x v="2"/>
    <s v="Экспорт"/>
    <n v="15"/>
    <n v="17.64"/>
  </r>
  <r>
    <x v="14"/>
    <x v="8"/>
    <x v="2"/>
    <x v="4"/>
    <s v="Экспорт"/>
    <n v="27.44"/>
    <n v="5.83"/>
  </r>
  <r>
    <x v="14"/>
    <x v="8"/>
    <x v="2"/>
    <x v="10"/>
    <s v="Экспорт"/>
    <n v="93.61"/>
    <n v="20.260000000000002"/>
  </r>
  <r>
    <x v="14"/>
    <x v="7"/>
    <x v="2"/>
    <x v="0"/>
    <s v="Экспорт"/>
    <n v="13.97"/>
    <n v="18.28"/>
  </r>
  <r>
    <x v="14"/>
    <x v="21"/>
    <x v="2"/>
    <x v="8"/>
    <s v="Экспорт"/>
    <n v="85.22"/>
    <n v="15.31"/>
  </r>
  <r>
    <x v="14"/>
    <x v="21"/>
    <x v="2"/>
    <x v="3"/>
    <s v="Экспорт"/>
    <n v="44.81"/>
    <n v="8.93"/>
  </r>
  <r>
    <x v="14"/>
    <x v="3"/>
    <x v="2"/>
    <x v="4"/>
    <s v="Экспорт"/>
    <n v="66.53"/>
    <n v="42.54"/>
  </r>
  <r>
    <x v="14"/>
    <x v="31"/>
    <x v="2"/>
    <x v="10"/>
    <s v="Экспорт"/>
    <n v="70.430000000000007"/>
    <n v="12.12"/>
  </r>
  <r>
    <x v="14"/>
    <x v="25"/>
    <x v="0"/>
    <x v="5"/>
    <s v="Экспорт"/>
    <n v="57.2"/>
    <n v="7.64"/>
  </r>
  <r>
    <x v="14"/>
    <x v="0"/>
    <x v="0"/>
    <x v="8"/>
    <s v="Экспорт"/>
    <n v="29.23"/>
    <n v="3.46"/>
  </r>
  <r>
    <x v="15"/>
    <x v="11"/>
    <x v="0"/>
    <x v="9"/>
    <s v="Экспорт"/>
    <n v="942.64"/>
    <n v="4643.55"/>
  </r>
  <r>
    <x v="15"/>
    <x v="11"/>
    <x v="0"/>
    <x v="8"/>
    <s v="Экспорт"/>
    <n v="1016.28"/>
    <n v="5247.75"/>
  </r>
  <r>
    <x v="15"/>
    <x v="11"/>
    <x v="0"/>
    <x v="3"/>
    <s v="Экспорт"/>
    <n v="448.94"/>
    <n v="2127.6999999999998"/>
  </r>
  <r>
    <x v="15"/>
    <x v="11"/>
    <x v="0"/>
    <x v="5"/>
    <s v="Экспорт"/>
    <n v="220.44"/>
    <n v="1044.75"/>
  </r>
  <r>
    <x v="15"/>
    <x v="11"/>
    <x v="0"/>
    <x v="0"/>
    <s v="Экспорт"/>
    <n v="1580.62"/>
    <n v="7130.7"/>
  </r>
  <r>
    <x v="15"/>
    <x v="11"/>
    <x v="0"/>
    <x v="10"/>
    <s v="Экспорт"/>
    <n v="659.5"/>
    <n v="2892.55"/>
  </r>
  <r>
    <x v="15"/>
    <x v="11"/>
    <x v="0"/>
    <x v="11"/>
    <s v="Экспорт"/>
    <n v="211.01"/>
    <n v="1082.0999999999999"/>
  </r>
  <r>
    <x v="16"/>
    <x v="33"/>
    <x v="0"/>
    <x v="2"/>
    <s v="Экспорт"/>
    <n v="0"/>
    <n v="0.16"/>
  </r>
  <r>
    <x v="16"/>
    <x v="3"/>
    <x v="2"/>
    <x v="10"/>
    <s v="Экспорт"/>
    <n v="0.22"/>
    <n v="4.8"/>
  </r>
  <r>
    <x v="17"/>
    <x v="16"/>
    <x v="1"/>
    <x v="6"/>
    <s v="Экспорт"/>
    <n v="181.06"/>
    <n v="63"/>
  </r>
  <r>
    <x v="18"/>
    <x v="3"/>
    <x v="2"/>
    <x v="8"/>
    <s v="Экспорт"/>
    <n v="2.08"/>
    <n v="0.2"/>
  </r>
  <r>
    <x v="19"/>
    <x v="6"/>
    <x v="2"/>
    <x v="8"/>
    <s v="Экспорт"/>
    <n v="1.45"/>
    <n v="0.25"/>
  </r>
  <r>
    <x v="19"/>
    <x v="6"/>
    <x v="2"/>
    <x v="3"/>
    <s v="Экспорт"/>
    <n v="64.92"/>
    <n v="3.99"/>
  </r>
  <r>
    <x v="19"/>
    <x v="6"/>
    <x v="2"/>
    <x v="6"/>
    <s v="Экспорт"/>
    <n v="81.67"/>
    <n v="15.51"/>
  </r>
  <r>
    <x v="19"/>
    <x v="2"/>
    <x v="2"/>
    <x v="0"/>
    <s v="Экспорт"/>
    <n v="159.83000000000001"/>
    <n v="0.12"/>
  </r>
  <r>
    <x v="19"/>
    <x v="34"/>
    <x v="4"/>
    <x v="7"/>
    <s v="Экспорт"/>
    <n v="108"/>
    <n v="0.01"/>
  </r>
  <r>
    <x v="19"/>
    <x v="6"/>
    <x v="2"/>
    <x v="7"/>
    <s v="Экспорт"/>
    <n v="13.06"/>
    <n v="0.6"/>
  </r>
  <r>
    <x v="19"/>
    <x v="6"/>
    <x v="2"/>
    <x v="5"/>
    <s v="Экспорт"/>
    <n v="56.87"/>
    <n v="4"/>
  </r>
  <r>
    <x v="19"/>
    <x v="2"/>
    <x v="2"/>
    <x v="2"/>
    <s v="Экспорт"/>
    <n v="66.84"/>
    <n v="5.32"/>
  </r>
  <r>
    <x v="19"/>
    <x v="21"/>
    <x v="2"/>
    <x v="9"/>
    <s v="Экспорт"/>
    <n v="5.21"/>
    <n v="5.73"/>
  </r>
  <r>
    <x v="19"/>
    <x v="34"/>
    <x v="4"/>
    <x v="10"/>
    <s v="Экспорт"/>
    <n v="12"/>
    <n v="0.01"/>
  </r>
  <r>
    <x v="19"/>
    <x v="3"/>
    <x v="2"/>
    <x v="9"/>
    <s v="Экспорт"/>
    <n v="9.2200000000000006"/>
    <n v="7.7"/>
  </r>
  <r>
    <x v="19"/>
    <x v="6"/>
    <x v="2"/>
    <x v="2"/>
    <s v="Экспорт"/>
    <n v="67.3"/>
    <n v="6.93"/>
  </r>
  <r>
    <x v="19"/>
    <x v="6"/>
    <x v="2"/>
    <x v="0"/>
    <s v="Экспорт"/>
    <n v="134.91"/>
    <n v="19.5"/>
  </r>
  <r>
    <x v="19"/>
    <x v="6"/>
    <x v="2"/>
    <x v="10"/>
    <s v="Экспорт"/>
    <n v="69.650000000000006"/>
    <n v="2.0699999999999998"/>
  </r>
  <r>
    <x v="19"/>
    <x v="34"/>
    <x v="4"/>
    <x v="11"/>
    <s v="Экспорт"/>
    <n v="108"/>
    <n v="0.01"/>
  </r>
  <r>
    <x v="19"/>
    <x v="6"/>
    <x v="2"/>
    <x v="4"/>
    <s v="Экспорт"/>
    <n v="41.04"/>
    <n v="1.5"/>
  </r>
  <r>
    <x v="20"/>
    <x v="6"/>
    <x v="2"/>
    <x v="8"/>
    <s v="Экспорт"/>
    <n v="1.79"/>
    <n v="0.2"/>
  </r>
  <r>
    <x v="20"/>
    <x v="7"/>
    <x v="2"/>
    <x v="6"/>
    <s v="Экспорт"/>
    <n v="0.04"/>
    <n v="0"/>
  </r>
  <r>
    <x v="20"/>
    <x v="23"/>
    <x v="3"/>
    <x v="6"/>
    <s v="Экспорт"/>
    <n v="0.01"/>
    <n v="0"/>
  </r>
  <r>
    <x v="20"/>
    <x v="6"/>
    <x v="2"/>
    <x v="3"/>
    <s v="Экспорт"/>
    <n v="1.85"/>
    <n v="0.32"/>
  </r>
  <r>
    <x v="20"/>
    <x v="3"/>
    <x v="2"/>
    <x v="2"/>
    <s v="Экспорт"/>
    <n v="1.59"/>
    <n v="0.15"/>
  </r>
  <r>
    <x v="21"/>
    <x v="34"/>
    <x v="4"/>
    <x v="0"/>
    <s v="Экспорт"/>
    <n v="108"/>
    <n v="0.01"/>
  </r>
  <r>
    <x v="21"/>
    <x v="34"/>
    <x v="4"/>
    <x v="6"/>
    <s v="Экспорт"/>
    <n v="50"/>
    <n v="0"/>
  </r>
  <r>
    <x v="22"/>
    <x v="7"/>
    <x v="2"/>
    <x v="4"/>
    <s v="Экспорт"/>
    <n v="10.51"/>
    <n v="1"/>
  </r>
  <r>
    <x v="22"/>
    <x v="6"/>
    <x v="2"/>
    <x v="3"/>
    <s v="Экспорт"/>
    <n v="45.55"/>
    <n v="5"/>
  </r>
  <r>
    <x v="22"/>
    <x v="7"/>
    <x v="2"/>
    <x v="11"/>
    <s v="Экспорт"/>
    <n v="0.13"/>
    <n v="0.02"/>
  </r>
  <r>
    <x v="22"/>
    <x v="27"/>
    <x v="0"/>
    <x v="6"/>
    <s v="Экспорт"/>
    <n v="2.73"/>
    <n v="0.65"/>
  </r>
  <r>
    <x v="22"/>
    <x v="6"/>
    <x v="2"/>
    <x v="5"/>
    <s v="Экспорт"/>
    <n v="0.42"/>
    <n v="0.09"/>
  </r>
  <r>
    <x v="22"/>
    <x v="6"/>
    <x v="2"/>
    <x v="9"/>
    <s v="Экспорт"/>
    <n v="3.07"/>
    <n v="0.42"/>
  </r>
  <r>
    <x v="23"/>
    <x v="16"/>
    <x v="1"/>
    <x v="5"/>
    <s v="Экспорт"/>
    <n v="1543.18"/>
    <n v="26.4"/>
  </r>
  <r>
    <x v="23"/>
    <x v="3"/>
    <x v="2"/>
    <x v="4"/>
    <s v="Экспорт"/>
    <n v="21.3"/>
    <n v="6.6"/>
  </r>
  <r>
    <x v="23"/>
    <x v="3"/>
    <x v="2"/>
    <x v="9"/>
    <s v="Экспорт"/>
    <n v="14.53"/>
    <n v="5.5"/>
  </r>
  <r>
    <x v="23"/>
    <x v="3"/>
    <x v="2"/>
    <x v="0"/>
    <s v="Экспорт"/>
    <n v="14.71"/>
    <n v="4.4000000000000004"/>
  </r>
  <r>
    <x v="23"/>
    <x v="16"/>
    <x v="1"/>
    <x v="9"/>
    <s v="Экспорт"/>
    <n v="4536.01"/>
    <n v="83.8"/>
  </r>
  <r>
    <x v="23"/>
    <x v="16"/>
    <x v="1"/>
    <x v="8"/>
    <s v="Экспорт"/>
    <n v="1714.23"/>
    <n v="29.51"/>
  </r>
  <r>
    <x v="23"/>
    <x v="3"/>
    <x v="2"/>
    <x v="1"/>
    <s v="Экспорт"/>
    <n v="0.67"/>
    <n v="0.54"/>
  </r>
  <r>
    <x v="23"/>
    <x v="3"/>
    <x v="2"/>
    <x v="7"/>
    <s v="Экспорт"/>
    <n v="6.22"/>
    <n v="2.2000000000000002"/>
  </r>
  <r>
    <x v="23"/>
    <x v="6"/>
    <x v="2"/>
    <x v="11"/>
    <s v="Экспорт"/>
    <n v="1.1499999999999999"/>
    <n v="0.2"/>
  </r>
  <r>
    <x v="23"/>
    <x v="16"/>
    <x v="1"/>
    <x v="2"/>
    <s v="Экспорт"/>
    <n v="2557.14"/>
    <n v="44.09"/>
  </r>
  <r>
    <x v="23"/>
    <x v="3"/>
    <x v="2"/>
    <x v="2"/>
    <s v="Экспорт"/>
    <n v="1.04"/>
    <n v="0.54"/>
  </r>
  <r>
    <x v="23"/>
    <x v="6"/>
    <x v="2"/>
    <x v="7"/>
    <s v="Экспорт"/>
    <n v="3.41"/>
    <n v="0.6"/>
  </r>
  <r>
    <x v="23"/>
    <x v="3"/>
    <x v="2"/>
    <x v="11"/>
    <s v="Экспорт"/>
    <n v="13.77"/>
    <n v="5.5"/>
  </r>
  <r>
    <x v="23"/>
    <x v="3"/>
    <x v="2"/>
    <x v="6"/>
    <s v="Экспорт"/>
    <n v="0.04"/>
    <n v="0.02"/>
  </r>
  <r>
    <x v="23"/>
    <x v="6"/>
    <x v="2"/>
    <x v="2"/>
    <s v="Экспорт"/>
    <n v="6.77"/>
    <n v="2.2000000000000002"/>
  </r>
  <r>
    <x v="23"/>
    <x v="16"/>
    <x v="1"/>
    <x v="4"/>
    <s v="Экспорт"/>
    <n v="10"/>
    <n v="2.2400000000000002"/>
  </r>
  <r>
    <x v="23"/>
    <x v="6"/>
    <x v="2"/>
    <x v="8"/>
    <s v="Экспорт"/>
    <n v="2.33"/>
    <n v="0.4"/>
  </r>
  <r>
    <x v="23"/>
    <x v="16"/>
    <x v="1"/>
    <x v="7"/>
    <s v="Экспорт"/>
    <n v="1508.27"/>
    <n v="26.4"/>
  </r>
  <r>
    <x v="23"/>
    <x v="16"/>
    <x v="1"/>
    <x v="6"/>
    <s v="Экспорт"/>
    <n v="1210.69"/>
    <n v="20.93"/>
  </r>
  <r>
    <x v="24"/>
    <x v="3"/>
    <x v="2"/>
    <x v="2"/>
    <s v="Экспорт"/>
    <n v="66.09"/>
    <n v="18.899999999999999"/>
  </r>
  <r>
    <x v="24"/>
    <x v="7"/>
    <x v="2"/>
    <x v="0"/>
    <s v="Экспорт"/>
    <n v="58.16"/>
    <n v="19.600000000000001"/>
  </r>
  <r>
    <x v="24"/>
    <x v="27"/>
    <x v="0"/>
    <x v="6"/>
    <s v="Экспорт"/>
    <n v="0.44"/>
    <n v="0.16"/>
  </r>
  <r>
    <x v="24"/>
    <x v="3"/>
    <x v="2"/>
    <x v="1"/>
    <s v="Экспорт"/>
    <n v="4.5599999999999996"/>
    <n v="1.64"/>
  </r>
  <r>
    <x v="24"/>
    <x v="8"/>
    <x v="2"/>
    <x v="4"/>
    <s v="Экспорт"/>
    <n v="7.45"/>
    <n v="2.19"/>
  </r>
  <r>
    <x v="24"/>
    <x v="6"/>
    <x v="2"/>
    <x v="5"/>
    <s v="Экспорт"/>
    <n v="179.15"/>
    <n v="88.25"/>
  </r>
  <r>
    <x v="24"/>
    <x v="6"/>
    <x v="2"/>
    <x v="10"/>
    <s v="Экспорт"/>
    <n v="632.39"/>
    <n v="265.68"/>
  </r>
  <r>
    <x v="24"/>
    <x v="6"/>
    <x v="2"/>
    <x v="9"/>
    <s v="Экспорт"/>
    <n v="21.91"/>
    <n v="8.5500000000000007"/>
  </r>
  <r>
    <x v="24"/>
    <x v="6"/>
    <x v="2"/>
    <x v="6"/>
    <s v="Экспорт"/>
    <n v="431.98"/>
    <n v="173.94"/>
  </r>
  <r>
    <x v="24"/>
    <x v="2"/>
    <x v="2"/>
    <x v="9"/>
    <s v="Экспорт"/>
    <n v="0.71"/>
    <n v="0.28000000000000003"/>
  </r>
  <r>
    <x v="24"/>
    <x v="3"/>
    <x v="2"/>
    <x v="4"/>
    <s v="Экспорт"/>
    <n v="89.34"/>
    <n v="31.25"/>
  </r>
  <r>
    <x v="24"/>
    <x v="31"/>
    <x v="2"/>
    <x v="8"/>
    <s v="Экспорт"/>
    <n v="3.51"/>
    <n v="1.34"/>
  </r>
  <r>
    <x v="24"/>
    <x v="7"/>
    <x v="2"/>
    <x v="5"/>
    <s v="Экспорт"/>
    <n v="89.84"/>
    <n v="36"/>
  </r>
  <r>
    <x v="24"/>
    <x v="20"/>
    <x v="2"/>
    <x v="7"/>
    <s v="Экспорт"/>
    <n v="0.41"/>
    <n v="0.02"/>
  </r>
  <r>
    <x v="24"/>
    <x v="6"/>
    <x v="2"/>
    <x v="1"/>
    <s v="Экспорт"/>
    <n v="34.61"/>
    <n v="14.21"/>
  </r>
  <r>
    <x v="24"/>
    <x v="7"/>
    <x v="2"/>
    <x v="2"/>
    <s v="Экспорт"/>
    <n v="201.36"/>
    <n v="72.900000000000006"/>
  </r>
  <r>
    <x v="24"/>
    <x v="31"/>
    <x v="2"/>
    <x v="10"/>
    <s v="Экспорт"/>
    <n v="30.88"/>
    <n v="17.36"/>
  </r>
  <r>
    <x v="24"/>
    <x v="11"/>
    <x v="0"/>
    <x v="0"/>
    <s v="Экспорт"/>
    <n v="4.09"/>
    <n v="1.02"/>
  </r>
  <r>
    <x v="24"/>
    <x v="31"/>
    <x v="2"/>
    <x v="9"/>
    <s v="Экспорт"/>
    <n v="9.23"/>
    <n v="4.18"/>
  </r>
  <r>
    <x v="24"/>
    <x v="31"/>
    <x v="2"/>
    <x v="0"/>
    <s v="Экспорт"/>
    <n v="21.51"/>
    <n v="10"/>
  </r>
  <r>
    <x v="24"/>
    <x v="3"/>
    <x v="2"/>
    <x v="3"/>
    <s v="Экспорт"/>
    <n v="38.26"/>
    <n v="9.58"/>
  </r>
  <r>
    <x v="24"/>
    <x v="3"/>
    <x v="2"/>
    <x v="10"/>
    <s v="Экспорт"/>
    <n v="60.07"/>
    <n v="19.649999999999999"/>
  </r>
  <r>
    <x v="24"/>
    <x v="2"/>
    <x v="2"/>
    <x v="11"/>
    <s v="Экспорт"/>
    <n v="0.65"/>
    <n v="0.28000000000000003"/>
  </r>
  <r>
    <x v="24"/>
    <x v="6"/>
    <x v="2"/>
    <x v="7"/>
    <s v="Экспорт"/>
    <n v="441.31"/>
    <n v="190.27"/>
  </r>
  <r>
    <x v="24"/>
    <x v="6"/>
    <x v="2"/>
    <x v="8"/>
    <s v="Экспорт"/>
    <n v="56.27"/>
    <n v="28.78"/>
  </r>
  <r>
    <x v="24"/>
    <x v="7"/>
    <x v="2"/>
    <x v="8"/>
    <s v="Экспорт"/>
    <n v="138.05000000000001"/>
    <n v="54.15"/>
  </r>
  <r>
    <x v="24"/>
    <x v="6"/>
    <x v="2"/>
    <x v="4"/>
    <s v="Экспорт"/>
    <n v="24.85"/>
    <n v="35.44"/>
  </r>
  <r>
    <x v="24"/>
    <x v="6"/>
    <x v="2"/>
    <x v="2"/>
    <s v="Экспорт"/>
    <n v="41.74"/>
    <n v="33.11"/>
  </r>
  <r>
    <x v="24"/>
    <x v="6"/>
    <x v="2"/>
    <x v="0"/>
    <s v="Экспорт"/>
    <n v="467.98"/>
    <n v="211.74"/>
  </r>
  <r>
    <x v="24"/>
    <x v="31"/>
    <x v="2"/>
    <x v="3"/>
    <s v="Экспорт"/>
    <n v="27.9"/>
    <n v="11.9"/>
  </r>
  <r>
    <x v="24"/>
    <x v="7"/>
    <x v="2"/>
    <x v="4"/>
    <s v="Экспорт"/>
    <n v="140.44"/>
    <n v="54.3"/>
  </r>
  <r>
    <x v="24"/>
    <x v="7"/>
    <x v="2"/>
    <x v="6"/>
    <s v="Экспорт"/>
    <n v="187.76"/>
    <n v="72.39"/>
  </r>
  <r>
    <x v="24"/>
    <x v="3"/>
    <x v="2"/>
    <x v="0"/>
    <s v="Экспорт"/>
    <n v="108.28"/>
    <n v="38.299999999999997"/>
  </r>
  <r>
    <x v="24"/>
    <x v="7"/>
    <x v="2"/>
    <x v="1"/>
    <s v="Экспорт"/>
    <n v="36.840000000000003"/>
    <n v="18"/>
  </r>
  <r>
    <x v="24"/>
    <x v="3"/>
    <x v="2"/>
    <x v="9"/>
    <s v="Экспорт"/>
    <n v="74.77"/>
    <n v="26.05"/>
  </r>
  <r>
    <x v="24"/>
    <x v="3"/>
    <x v="2"/>
    <x v="7"/>
    <s v="Экспорт"/>
    <n v="1.46"/>
    <n v="0.47"/>
  </r>
  <r>
    <x v="24"/>
    <x v="3"/>
    <x v="2"/>
    <x v="8"/>
    <s v="Экспорт"/>
    <n v="98.49"/>
    <n v="40.200000000000003"/>
  </r>
  <r>
    <x v="24"/>
    <x v="7"/>
    <x v="2"/>
    <x v="3"/>
    <s v="Экспорт"/>
    <n v="180.36"/>
    <n v="72.3"/>
  </r>
  <r>
    <x v="24"/>
    <x v="3"/>
    <x v="2"/>
    <x v="5"/>
    <s v="Экспорт"/>
    <n v="80.97"/>
    <n v="30.86"/>
  </r>
  <r>
    <x v="24"/>
    <x v="6"/>
    <x v="2"/>
    <x v="3"/>
    <s v="Экспорт"/>
    <n v="99.27"/>
    <n v="34.700000000000003"/>
  </r>
  <r>
    <x v="24"/>
    <x v="3"/>
    <x v="2"/>
    <x v="11"/>
    <s v="Экспорт"/>
    <n v="20.92"/>
    <n v="6.98"/>
  </r>
  <r>
    <x v="24"/>
    <x v="3"/>
    <x v="2"/>
    <x v="6"/>
    <s v="Экспорт"/>
    <n v="69.58"/>
    <n v="21.61"/>
  </r>
  <r>
    <x v="24"/>
    <x v="31"/>
    <x v="2"/>
    <x v="1"/>
    <s v="Экспорт"/>
    <n v="21.25"/>
    <n v="10.62"/>
  </r>
  <r>
    <x v="24"/>
    <x v="7"/>
    <x v="2"/>
    <x v="7"/>
    <s v="Экспорт"/>
    <n v="285.24"/>
    <n v="126"/>
  </r>
  <r>
    <x v="25"/>
    <x v="31"/>
    <x v="2"/>
    <x v="3"/>
    <s v="Экспорт"/>
    <n v="119.96"/>
    <n v="52.92"/>
  </r>
  <r>
    <x v="25"/>
    <x v="3"/>
    <x v="2"/>
    <x v="9"/>
    <s v="Экспорт"/>
    <n v="357.3"/>
    <n v="254.12"/>
  </r>
  <r>
    <x v="25"/>
    <x v="31"/>
    <x v="2"/>
    <x v="1"/>
    <s v="Экспорт"/>
    <n v="82.55"/>
    <n v="40.85"/>
  </r>
  <r>
    <x v="25"/>
    <x v="31"/>
    <x v="2"/>
    <x v="7"/>
    <s v="Экспорт"/>
    <n v="168.14"/>
    <n v="80.790000000000006"/>
  </r>
  <r>
    <x v="25"/>
    <x v="2"/>
    <x v="2"/>
    <x v="11"/>
    <s v="Экспорт"/>
    <n v="67.88"/>
    <n v="36.01"/>
  </r>
  <r>
    <x v="25"/>
    <x v="6"/>
    <x v="2"/>
    <x v="8"/>
    <s v="Экспорт"/>
    <n v="0.39"/>
    <n v="0.02"/>
  </r>
  <r>
    <x v="25"/>
    <x v="21"/>
    <x v="2"/>
    <x v="6"/>
    <s v="Экспорт"/>
    <n v="116.1"/>
    <n v="53.46"/>
  </r>
  <r>
    <x v="25"/>
    <x v="6"/>
    <x v="2"/>
    <x v="4"/>
    <s v="Экспорт"/>
    <n v="0.84"/>
    <n v="0.02"/>
  </r>
  <r>
    <x v="25"/>
    <x v="6"/>
    <x v="2"/>
    <x v="0"/>
    <s v="Экспорт"/>
    <n v="0.43"/>
    <n v="0.01"/>
  </r>
  <r>
    <x v="25"/>
    <x v="6"/>
    <x v="2"/>
    <x v="7"/>
    <s v="Экспорт"/>
    <n v="120.69"/>
    <n v="76.930000000000007"/>
  </r>
  <r>
    <x v="25"/>
    <x v="20"/>
    <x v="2"/>
    <x v="2"/>
    <s v="Экспорт"/>
    <n v="24.32"/>
    <n v="7.44"/>
  </r>
  <r>
    <x v="25"/>
    <x v="21"/>
    <x v="2"/>
    <x v="8"/>
    <s v="Экспорт"/>
    <n v="35.99"/>
    <n v="17.73"/>
  </r>
  <r>
    <x v="25"/>
    <x v="21"/>
    <x v="2"/>
    <x v="10"/>
    <s v="Экспорт"/>
    <n v="117"/>
    <n v="54.52"/>
  </r>
  <r>
    <x v="25"/>
    <x v="3"/>
    <x v="2"/>
    <x v="7"/>
    <s v="Экспорт"/>
    <n v="402.57"/>
    <n v="287.05"/>
  </r>
  <r>
    <x v="25"/>
    <x v="3"/>
    <x v="2"/>
    <x v="8"/>
    <s v="Экспорт"/>
    <n v="4.01"/>
    <n v="0.24"/>
  </r>
  <r>
    <x v="25"/>
    <x v="11"/>
    <x v="0"/>
    <x v="0"/>
    <s v="Экспорт"/>
    <n v="11.01"/>
    <n v="3.73"/>
  </r>
  <r>
    <x v="25"/>
    <x v="3"/>
    <x v="2"/>
    <x v="1"/>
    <s v="Экспорт"/>
    <n v="376.07"/>
    <n v="270.52999999999997"/>
  </r>
  <r>
    <x v="25"/>
    <x v="6"/>
    <x v="2"/>
    <x v="11"/>
    <s v="Экспорт"/>
    <n v="30.92"/>
    <n v="19.27"/>
  </r>
  <r>
    <x v="25"/>
    <x v="7"/>
    <x v="2"/>
    <x v="11"/>
    <s v="Экспорт"/>
    <n v="33.93"/>
    <n v="18.13"/>
  </r>
  <r>
    <x v="25"/>
    <x v="19"/>
    <x v="2"/>
    <x v="2"/>
    <s v="Экспорт"/>
    <n v="33.979999999999997"/>
    <n v="14.75"/>
  </r>
  <r>
    <x v="25"/>
    <x v="7"/>
    <x v="2"/>
    <x v="3"/>
    <s v="Экспорт"/>
    <n v="71.77"/>
    <n v="19.66"/>
  </r>
  <r>
    <x v="25"/>
    <x v="7"/>
    <x v="2"/>
    <x v="0"/>
    <s v="Экспорт"/>
    <n v="32.65"/>
    <n v="11.6"/>
  </r>
  <r>
    <x v="25"/>
    <x v="6"/>
    <x v="2"/>
    <x v="1"/>
    <s v="Экспорт"/>
    <n v="129.33000000000001"/>
    <n v="80"/>
  </r>
  <r>
    <x v="25"/>
    <x v="21"/>
    <x v="2"/>
    <x v="7"/>
    <s v="Экспорт"/>
    <n v="97.2"/>
    <n v="54"/>
  </r>
  <r>
    <x v="25"/>
    <x v="7"/>
    <x v="2"/>
    <x v="9"/>
    <s v="Экспорт"/>
    <n v="52.45"/>
    <n v="22.03"/>
  </r>
  <r>
    <x v="25"/>
    <x v="7"/>
    <x v="2"/>
    <x v="7"/>
    <s v="Экспорт"/>
    <n v="32.71"/>
    <n v="20.7"/>
  </r>
  <r>
    <x v="25"/>
    <x v="3"/>
    <x v="2"/>
    <x v="5"/>
    <s v="Экспорт"/>
    <n v="0.39"/>
    <n v="0.03"/>
  </r>
  <r>
    <x v="25"/>
    <x v="7"/>
    <x v="2"/>
    <x v="5"/>
    <s v="Экспорт"/>
    <n v="11.1"/>
    <n v="8.3699999999999992"/>
  </r>
  <r>
    <x v="25"/>
    <x v="7"/>
    <x v="2"/>
    <x v="10"/>
    <s v="Экспорт"/>
    <n v="24.73"/>
    <n v="10.29"/>
  </r>
  <r>
    <x v="25"/>
    <x v="31"/>
    <x v="2"/>
    <x v="11"/>
    <s v="Экспорт"/>
    <n v="108.43"/>
    <n v="64.260000000000005"/>
  </r>
  <r>
    <x v="25"/>
    <x v="31"/>
    <x v="2"/>
    <x v="9"/>
    <s v="Экспорт"/>
    <n v="148.32"/>
    <n v="73.42"/>
  </r>
  <r>
    <x v="25"/>
    <x v="31"/>
    <x v="2"/>
    <x v="6"/>
    <s v="Экспорт"/>
    <n v="182.71"/>
    <n v="74.06"/>
  </r>
  <r>
    <x v="25"/>
    <x v="31"/>
    <x v="2"/>
    <x v="0"/>
    <s v="Экспорт"/>
    <n v="140.16999999999999"/>
    <n v="60.44"/>
  </r>
  <r>
    <x v="25"/>
    <x v="6"/>
    <x v="2"/>
    <x v="9"/>
    <s v="Экспорт"/>
    <n v="69.08"/>
    <n v="53.06"/>
  </r>
  <r>
    <x v="25"/>
    <x v="6"/>
    <x v="2"/>
    <x v="5"/>
    <s v="Экспорт"/>
    <n v="5.28"/>
    <n v="0.68"/>
  </r>
  <r>
    <x v="25"/>
    <x v="7"/>
    <x v="2"/>
    <x v="6"/>
    <s v="Экспорт"/>
    <n v="98.38"/>
    <n v="26.11"/>
  </r>
  <r>
    <x v="25"/>
    <x v="21"/>
    <x v="2"/>
    <x v="0"/>
    <s v="Экспорт"/>
    <n v="48.92"/>
    <n v="19.91"/>
  </r>
  <r>
    <x v="25"/>
    <x v="31"/>
    <x v="2"/>
    <x v="5"/>
    <s v="Экспорт"/>
    <n v="57.52"/>
    <n v="25.57"/>
  </r>
  <r>
    <x v="25"/>
    <x v="31"/>
    <x v="2"/>
    <x v="4"/>
    <s v="Экспорт"/>
    <n v="158.31"/>
    <n v="61.66"/>
  </r>
  <r>
    <x v="25"/>
    <x v="2"/>
    <x v="2"/>
    <x v="9"/>
    <s v="Экспорт"/>
    <n v="53.65"/>
    <n v="28.65"/>
  </r>
  <r>
    <x v="25"/>
    <x v="20"/>
    <x v="2"/>
    <x v="3"/>
    <s v="Экспорт"/>
    <n v="15.92"/>
    <n v="6.08"/>
  </r>
  <r>
    <x v="25"/>
    <x v="19"/>
    <x v="2"/>
    <x v="1"/>
    <s v="Экспорт"/>
    <n v="30.4"/>
    <n v="17.7"/>
  </r>
  <r>
    <x v="25"/>
    <x v="31"/>
    <x v="2"/>
    <x v="10"/>
    <s v="Экспорт"/>
    <n v="173.95"/>
    <n v="66.53"/>
  </r>
  <r>
    <x v="25"/>
    <x v="6"/>
    <x v="2"/>
    <x v="3"/>
    <s v="Экспорт"/>
    <n v="1.08"/>
    <n v="0.06"/>
  </r>
  <r>
    <x v="25"/>
    <x v="6"/>
    <x v="2"/>
    <x v="6"/>
    <s v="Экспорт"/>
    <n v="0.38"/>
    <n v="0.01"/>
  </r>
  <r>
    <x v="25"/>
    <x v="6"/>
    <x v="2"/>
    <x v="10"/>
    <s v="Экспорт"/>
    <n v="0.7"/>
    <n v="0.01"/>
  </r>
  <r>
    <x v="25"/>
    <x v="23"/>
    <x v="3"/>
    <x v="7"/>
    <s v="Экспорт"/>
    <n v="21.54"/>
    <n v="8.6300000000000008"/>
  </r>
  <r>
    <x v="25"/>
    <x v="23"/>
    <x v="3"/>
    <x v="2"/>
    <s v="Экспорт"/>
    <n v="0.02"/>
    <n v="0"/>
  </r>
  <r>
    <x v="25"/>
    <x v="3"/>
    <x v="2"/>
    <x v="6"/>
    <s v="Экспорт"/>
    <n v="4.79"/>
    <n v="2.5299999999999998"/>
  </r>
  <r>
    <x v="25"/>
    <x v="21"/>
    <x v="2"/>
    <x v="3"/>
    <s v="Экспорт"/>
    <n v="34.799999999999997"/>
    <n v="15.03"/>
  </r>
  <r>
    <x v="25"/>
    <x v="2"/>
    <x v="2"/>
    <x v="7"/>
    <s v="Экспорт"/>
    <n v="33.409999999999997"/>
    <n v="21.29"/>
  </r>
  <r>
    <x v="25"/>
    <x v="3"/>
    <x v="2"/>
    <x v="10"/>
    <s v="Экспорт"/>
    <n v="0.71"/>
    <n v="0.03"/>
  </r>
  <r>
    <x v="25"/>
    <x v="3"/>
    <x v="2"/>
    <x v="11"/>
    <s v="Экспорт"/>
    <n v="217.02"/>
    <n v="180.97"/>
  </r>
  <r>
    <x v="25"/>
    <x v="31"/>
    <x v="2"/>
    <x v="2"/>
    <s v="Экспорт"/>
    <n v="425.29"/>
    <n v="179.3"/>
  </r>
  <r>
    <x v="25"/>
    <x v="7"/>
    <x v="2"/>
    <x v="2"/>
    <s v="Экспорт"/>
    <n v="12.28"/>
    <n v="8.11"/>
  </r>
  <r>
    <x v="25"/>
    <x v="7"/>
    <x v="2"/>
    <x v="4"/>
    <s v="Экспорт"/>
    <n v="5.6"/>
    <n v="1.18"/>
  </r>
  <r>
    <x v="25"/>
    <x v="31"/>
    <x v="2"/>
    <x v="8"/>
    <s v="Экспорт"/>
    <n v="29.15"/>
    <n v="13.88"/>
  </r>
  <r>
    <x v="25"/>
    <x v="20"/>
    <x v="2"/>
    <x v="7"/>
    <s v="Экспорт"/>
    <n v="25.76"/>
    <n v="10.69"/>
  </r>
  <r>
    <x v="26"/>
    <x v="20"/>
    <x v="2"/>
    <x v="7"/>
    <s v="Экспорт"/>
    <n v="0.28000000000000003"/>
    <n v="0.02"/>
  </r>
  <r>
    <x v="26"/>
    <x v="6"/>
    <x v="2"/>
    <x v="5"/>
    <s v="Экспорт"/>
    <n v="0.59"/>
    <n v="0.08"/>
  </r>
  <r>
    <x v="26"/>
    <x v="20"/>
    <x v="2"/>
    <x v="1"/>
    <s v="Экспорт"/>
    <n v="0.23"/>
    <n v="0.02"/>
  </r>
  <r>
    <x v="27"/>
    <x v="35"/>
    <x v="0"/>
    <x v="0"/>
    <s v="Экспорт"/>
    <n v="50.19"/>
    <n v="31.93"/>
  </r>
  <r>
    <x v="27"/>
    <x v="36"/>
    <x v="0"/>
    <x v="3"/>
    <s v="Экспорт"/>
    <n v="25"/>
    <n v="21.25"/>
  </r>
  <r>
    <x v="27"/>
    <x v="30"/>
    <x v="1"/>
    <x v="3"/>
    <s v="Экспорт"/>
    <n v="303.3"/>
    <n v="482.43"/>
  </r>
  <r>
    <x v="27"/>
    <x v="37"/>
    <x v="5"/>
    <x v="2"/>
    <s v="Экспорт"/>
    <n v="3981.78"/>
    <n v="2498.02"/>
  </r>
  <r>
    <x v="27"/>
    <x v="38"/>
    <x v="0"/>
    <x v="0"/>
    <s v="Экспорт"/>
    <n v="22.12"/>
    <n v="20.86"/>
  </r>
  <r>
    <x v="27"/>
    <x v="39"/>
    <x v="1"/>
    <x v="11"/>
    <s v="Экспорт"/>
    <n v="14.48"/>
    <n v="23.58"/>
  </r>
  <r>
    <x v="27"/>
    <x v="6"/>
    <x v="2"/>
    <x v="7"/>
    <s v="Экспорт"/>
    <n v="20.37"/>
    <n v="21.18"/>
  </r>
  <r>
    <x v="27"/>
    <x v="33"/>
    <x v="0"/>
    <x v="9"/>
    <s v="Экспорт"/>
    <n v="51.75"/>
    <n v="63.31"/>
  </r>
  <r>
    <x v="27"/>
    <x v="33"/>
    <x v="0"/>
    <x v="7"/>
    <s v="Экспорт"/>
    <n v="53.57"/>
    <n v="63.38"/>
  </r>
  <r>
    <x v="27"/>
    <x v="33"/>
    <x v="0"/>
    <x v="6"/>
    <s v="Экспорт"/>
    <n v="68.64"/>
    <n v="42.22"/>
  </r>
  <r>
    <x v="27"/>
    <x v="33"/>
    <x v="0"/>
    <x v="0"/>
    <s v="Экспорт"/>
    <n v="58.62"/>
    <n v="42.33"/>
  </r>
  <r>
    <x v="27"/>
    <x v="40"/>
    <x v="0"/>
    <x v="10"/>
    <s v="Экспорт"/>
    <n v="27.98"/>
    <n v="21.22"/>
  </r>
  <r>
    <x v="27"/>
    <x v="41"/>
    <x v="0"/>
    <x v="11"/>
    <s v="Экспорт"/>
    <n v="218.53"/>
    <n v="438.74"/>
  </r>
  <r>
    <x v="27"/>
    <x v="41"/>
    <x v="0"/>
    <x v="6"/>
    <s v="Экспорт"/>
    <n v="1080.22"/>
    <n v="1323.49"/>
  </r>
  <r>
    <x v="27"/>
    <x v="42"/>
    <x v="0"/>
    <x v="5"/>
    <s v="Экспорт"/>
    <n v="101.67"/>
    <n v="106.08"/>
  </r>
  <r>
    <x v="27"/>
    <x v="42"/>
    <x v="0"/>
    <x v="3"/>
    <s v="Экспорт"/>
    <n v="94.51"/>
    <n v="105.02"/>
  </r>
  <r>
    <x v="27"/>
    <x v="14"/>
    <x v="0"/>
    <x v="1"/>
    <s v="Экспорт"/>
    <n v="92.14"/>
    <n v="137.15"/>
  </r>
  <r>
    <x v="27"/>
    <x v="43"/>
    <x v="6"/>
    <x v="8"/>
    <s v="Экспорт"/>
    <n v="153.53"/>
    <n v="183.57"/>
  </r>
  <r>
    <x v="27"/>
    <x v="44"/>
    <x v="4"/>
    <x v="1"/>
    <s v="Экспорт"/>
    <n v="42.74"/>
    <n v="80.86"/>
  </r>
  <r>
    <x v="27"/>
    <x v="22"/>
    <x v="0"/>
    <x v="8"/>
    <s v="Экспорт"/>
    <n v="131.13999999999999"/>
    <n v="176.77"/>
  </r>
  <r>
    <x v="27"/>
    <x v="22"/>
    <x v="0"/>
    <x v="3"/>
    <s v="Экспорт"/>
    <n v="297.43"/>
    <n v="270.24"/>
  </r>
  <r>
    <x v="27"/>
    <x v="26"/>
    <x v="4"/>
    <x v="0"/>
    <s v="Экспорт"/>
    <n v="660.86"/>
    <n v="550.77"/>
  </r>
  <r>
    <x v="27"/>
    <x v="45"/>
    <x v="1"/>
    <x v="1"/>
    <s v="Экспорт"/>
    <n v="54.62"/>
    <n v="80.69"/>
  </r>
  <r>
    <x v="27"/>
    <x v="11"/>
    <x v="0"/>
    <x v="4"/>
    <s v="Экспорт"/>
    <n v="241.25"/>
    <n v="147.52000000000001"/>
  </r>
  <r>
    <x v="27"/>
    <x v="46"/>
    <x v="1"/>
    <x v="8"/>
    <s v="Экспорт"/>
    <n v="67.06"/>
    <n v="104.37"/>
  </r>
  <r>
    <x v="27"/>
    <x v="46"/>
    <x v="1"/>
    <x v="3"/>
    <s v="Экспорт"/>
    <n v="33.840000000000003"/>
    <n v="26.1"/>
  </r>
  <r>
    <x v="27"/>
    <x v="14"/>
    <x v="0"/>
    <x v="10"/>
    <s v="Экспорт"/>
    <n v="46.9"/>
    <n v="42.43"/>
  </r>
  <r>
    <x v="27"/>
    <x v="0"/>
    <x v="0"/>
    <x v="3"/>
    <s v="Экспорт"/>
    <n v="399.1"/>
    <n v="394.15"/>
  </r>
  <r>
    <x v="27"/>
    <x v="0"/>
    <x v="0"/>
    <x v="4"/>
    <s v="Экспорт"/>
    <n v="427.62"/>
    <n v="358.26"/>
  </r>
  <r>
    <x v="27"/>
    <x v="12"/>
    <x v="0"/>
    <x v="0"/>
    <s v="Экспорт"/>
    <n v="62.91"/>
    <n v="53.28"/>
  </r>
  <r>
    <x v="27"/>
    <x v="23"/>
    <x v="3"/>
    <x v="4"/>
    <s v="Экспорт"/>
    <n v="46.98"/>
    <n v="42.1"/>
  </r>
  <r>
    <x v="27"/>
    <x v="10"/>
    <x v="0"/>
    <x v="11"/>
    <s v="Экспорт"/>
    <n v="147.9"/>
    <n v="232.55"/>
  </r>
  <r>
    <x v="27"/>
    <x v="47"/>
    <x v="0"/>
    <x v="7"/>
    <s v="Экспорт"/>
    <n v="81.430000000000007"/>
    <n v="105.76"/>
  </r>
  <r>
    <x v="27"/>
    <x v="47"/>
    <x v="0"/>
    <x v="3"/>
    <s v="Экспорт"/>
    <n v="78.92"/>
    <n v="79.47"/>
  </r>
  <r>
    <x v="27"/>
    <x v="27"/>
    <x v="0"/>
    <x v="4"/>
    <s v="Экспорт"/>
    <n v="182.17"/>
    <n v="125.89"/>
  </r>
  <r>
    <x v="27"/>
    <x v="48"/>
    <x v="1"/>
    <x v="11"/>
    <s v="Экспорт"/>
    <n v="55.13"/>
    <n v="106.11"/>
  </r>
  <r>
    <x v="27"/>
    <x v="10"/>
    <x v="0"/>
    <x v="6"/>
    <s v="Экспорт"/>
    <n v="1023.81"/>
    <n v="654.66999999999996"/>
  </r>
  <r>
    <x v="27"/>
    <x v="10"/>
    <x v="0"/>
    <x v="0"/>
    <s v="Экспорт"/>
    <n v="473.53"/>
    <n v="380.13"/>
  </r>
  <r>
    <x v="27"/>
    <x v="49"/>
    <x v="3"/>
    <x v="9"/>
    <s v="Экспорт"/>
    <n v="19.670000000000002"/>
    <n v="25.9"/>
  </r>
  <r>
    <x v="27"/>
    <x v="49"/>
    <x v="3"/>
    <x v="7"/>
    <s v="Экспорт"/>
    <n v="37.65"/>
    <n v="52"/>
  </r>
  <r>
    <x v="27"/>
    <x v="50"/>
    <x v="0"/>
    <x v="3"/>
    <s v="Экспорт"/>
    <n v="20.5"/>
    <n v="21.36"/>
  </r>
  <r>
    <x v="27"/>
    <x v="6"/>
    <x v="2"/>
    <x v="11"/>
    <s v="Экспорт"/>
    <n v="10.42"/>
    <n v="21.19"/>
  </r>
  <r>
    <x v="27"/>
    <x v="11"/>
    <x v="0"/>
    <x v="11"/>
    <s v="Экспорт"/>
    <n v="24.68"/>
    <n v="42.1"/>
  </r>
  <r>
    <x v="27"/>
    <x v="15"/>
    <x v="0"/>
    <x v="2"/>
    <s v="Экспорт"/>
    <n v="53.2"/>
    <n v="41.93"/>
  </r>
  <r>
    <x v="27"/>
    <x v="28"/>
    <x v="3"/>
    <x v="4"/>
    <s v="Экспорт"/>
    <n v="126.59"/>
    <n v="161.12"/>
  </r>
  <r>
    <x v="27"/>
    <x v="51"/>
    <x v="0"/>
    <x v="1"/>
    <s v="Экспорт"/>
    <n v="83.75"/>
    <n v="125.99"/>
  </r>
  <r>
    <x v="27"/>
    <x v="51"/>
    <x v="0"/>
    <x v="8"/>
    <s v="Экспорт"/>
    <n v="41.3"/>
    <n v="62.99"/>
  </r>
  <r>
    <x v="27"/>
    <x v="8"/>
    <x v="2"/>
    <x v="2"/>
    <s v="Экспорт"/>
    <n v="26.2"/>
    <n v="21.05"/>
  </r>
  <r>
    <x v="27"/>
    <x v="38"/>
    <x v="0"/>
    <x v="11"/>
    <s v="Экспорт"/>
    <n v="12.37"/>
    <n v="20.57"/>
  </r>
  <r>
    <x v="27"/>
    <x v="11"/>
    <x v="0"/>
    <x v="7"/>
    <s v="Экспорт"/>
    <n v="99.98"/>
    <n v="208.91"/>
  </r>
  <r>
    <x v="27"/>
    <x v="11"/>
    <x v="0"/>
    <x v="2"/>
    <s v="Экспорт"/>
    <n v="127.02"/>
    <n v="103.66"/>
  </r>
  <r>
    <x v="27"/>
    <x v="33"/>
    <x v="0"/>
    <x v="3"/>
    <s v="Экспорт"/>
    <n v="331.65"/>
    <n v="223.08"/>
  </r>
  <r>
    <x v="27"/>
    <x v="26"/>
    <x v="4"/>
    <x v="6"/>
    <s v="Экспорт"/>
    <n v="577.84"/>
    <n v="421.28"/>
  </r>
  <r>
    <x v="27"/>
    <x v="52"/>
    <x v="3"/>
    <x v="8"/>
    <s v="Экспорт"/>
    <n v="30.38"/>
    <n v="27.05"/>
  </r>
  <r>
    <x v="27"/>
    <x v="53"/>
    <x v="0"/>
    <x v="5"/>
    <s v="Экспорт"/>
    <n v="22.64"/>
    <n v="20.399999999999999"/>
  </r>
  <r>
    <x v="27"/>
    <x v="30"/>
    <x v="1"/>
    <x v="1"/>
    <s v="Экспорт"/>
    <n v="157.41"/>
    <n v="313.29000000000002"/>
  </r>
  <r>
    <x v="27"/>
    <x v="4"/>
    <x v="1"/>
    <x v="1"/>
    <s v="Экспорт"/>
    <n v="13.56"/>
    <n v="26.53"/>
  </r>
  <r>
    <x v="27"/>
    <x v="51"/>
    <x v="0"/>
    <x v="2"/>
    <s v="Экспорт"/>
    <n v="22.96"/>
    <n v="21.22"/>
  </r>
  <r>
    <x v="27"/>
    <x v="41"/>
    <x v="0"/>
    <x v="1"/>
    <s v="Экспорт"/>
    <n v="427.39"/>
    <n v="849.77"/>
  </r>
  <r>
    <x v="27"/>
    <x v="38"/>
    <x v="0"/>
    <x v="3"/>
    <s v="Экспорт"/>
    <n v="42.72"/>
    <n v="42.41"/>
  </r>
  <r>
    <x v="27"/>
    <x v="39"/>
    <x v="1"/>
    <x v="7"/>
    <s v="Экспорт"/>
    <n v="88.64"/>
    <n v="116.84"/>
  </r>
  <r>
    <x v="27"/>
    <x v="39"/>
    <x v="1"/>
    <x v="8"/>
    <s v="Экспорт"/>
    <n v="59.39"/>
    <n v="70.53"/>
  </r>
  <r>
    <x v="27"/>
    <x v="54"/>
    <x v="0"/>
    <x v="5"/>
    <s v="Экспорт"/>
    <n v="22.09"/>
    <n v="21.36"/>
  </r>
  <r>
    <x v="27"/>
    <x v="27"/>
    <x v="0"/>
    <x v="9"/>
    <s v="Экспорт"/>
    <n v="316.16000000000003"/>
    <n v="440.49"/>
  </r>
  <r>
    <x v="27"/>
    <x v="22"/>
    <x v="0"/>
    <x v="11"/>
    <s v="Экспорт"/>
    <n v="106.51"/>
    <n v="164.27"/>
  </r>
  <r>
    <x v="27"/>
    <x v="22"/>
    <x v="0"/>
    <x v="9"/>
    <s v="Экспорт"/>
    <n v="125.74"/>
    <n v="190.3"/>
  </r>
  <r>
    <x v="27"/>
    <x v="15"/>
    <x v="0"/>
    <x v="11"/>
    <s v="Экспорт"/>
    <n v="221.44"/>
    <n v="338"/>
  </r>
  <r>
    <x v="27"/>
    <x v="27"/>
    <x v="0"/>
    <x v="8"/>
    <s v="Экспорт"/>
    <n v="198.19"/>
    <n v="271.31"/>
  </r>
  <r>
    <x v="27"/>
    <x v="27"/>
    <x v="0"/>
    <x v="10"/>
    <s v="Экспорт"/>
    <n v="156.68"/>
    <n v="125.61"/>
  </r>
  <r>
    <x v="27"/>
    <x v="22"/>
    <x v="0"/>
    <x v="10"/>
    <s v="Экспорт"/>
    <n v="495.37"/>
    <n v="372.42"/>
  </r>
  <r>
    <x v="27"/>
    <x v="37"/>
    <x v="5"/>
    <x v="0"/>
    <s v="Экспорт"/>
    <n v="3340.85"/>
    <n v="2440.84"/>
  </r>
  <r>
    <x v="27"/>
    <x v="31"/>
    <x v="2"/>
    <x v="9"/>
    <s v="Экспорт"/>
    <n v="49.38"/>
    <n v="63.65"/>
  </r>
  <r>
    <x v="27"/>
    <x v="36"/>
    <x v="0"/>
    <x v="9"/>
    <s v="Экспорт"/>
    <n v="16.7"/>
    <n v="21.22"/>
  </r>
  <r>
    <x v="27"/>
    <x v="43"/>
    <x v="6"/>
    <x v="1"/>
    <s v="Экспорт"/>
    <n v="120.33"/>
    <n v="180.65"/>
  </r>
  <r>
    <x v="27"/>
    <x v="21"/>
    <x v="2"/>
    <x v="2"/>
    <s v="Экспорт"/>
    <n v="69.97"/>
    <n v="63.65"/>
  </r>
  <r>
    <x v="27"/>
    <x v="21"/>
    <x v="2"/>
    <x v="10"/>
    <s v="Экспорт"/>
    <n v="72.91"/>
    <n v="63.65"/>
  </r>
  <r>
    <x v="27"/>
    <x v="42"/>
    <x v="0"/>
    <x v="8"/>
    <s v="Экспорт"/>
    <n v="28.39"/>
    <n v="42.43"/>
  </r>
  <r>
    <x v="27"/>
    <x v="41"/>
    <x v="0"/>
    <x v="9"/>
    <s v="Экспорт"/>
    <n v="683.39"/>
    <n v="1252.8900000000001"/>
  </r>
  <r>
    <x v="27"/>
    <x v="41"/>
    <x v="0"/>
    <x v="7"/>
    <s v="Экспорт"/>
    <n v="531.24"/>
    <n v="1164.68"/>
  </r>
  <r>
    <x v="27"/>
    <x v="6"/>
    <x v="2"/>
    <x v="8"/>
    <s v="Экспорт"/>
    <n v="41.83"/>
    <n v="42.62"/>
  </r>
  <r>
    <x v="27"/>
    <x v="28"/>
    <x v="3"/>
    <x v="7"/>
    <s v="Экспорт"/>
    <n v="18.920000000000002"/>
    <n v="26.95"/>
  </r>
  <r>
    <x v="27"/>
    <x v="6"/>
    <x v="2"/>
    <x v="4"/>
    <s v="Экспорт"/>
    <n v="100.27"/>
    <n v="63.65"/>
  </r>
  <r>
    <x v="27"/>
    <x v="6"/>
    <x v="2"/>
    <x v="6"/>
    <s v="Экспорт"/>
    <n v="76.209999999999994"/>
    <n v="40.58"/>
  </r>
  <r>
    <x v="27"/>
    <x v="51"/>
    <x v="0"/>
    <x v="3"/>
    <s v="Экспорт"/>
    <n v="333.36"/>
    <n v="337.27"/>
  </r>
  <r>
    <x v="27"/>
    <x v="44"/>
    <x v="4"/>
    <x v="9"/>
    <s v="Экспорт"/>
    <n v="28.79"/>
    <n v="53.89"/>
  </r>
  <r>
    <x v="27"/>
    <x v="22"/>
    <x v="0"/>
    <x v="6"/>
    <s v="Экспорт"/>
    <n v="524.24"/>
    <n v="346.64"/>
  </r>
  <r>
    <x v="27"/>
    <x v="22"/>
    <x v="0"/>
    <x v="2"/>
    <s v="Экспорт"/>
    <n v="679.79"/>
    <n v="479.63"/>
  </r>
  <r>
    <x v="27"/>
    <x v="23"/>
    <x v="3"/>
    <x v="7"/>
    <s v="Экспорт"/>
    <n v="15.68"/>
    <n v="21.05"/>
  </r>
  <r>
    <x v="27"/>
    <x v="23"/>
    <x v="3"/>
    <x v="8"/>
    <s v="Экспорт"/>
    <n v="47.04"/>
    <n v="63.15"/>
  </r>
  <r>
    <x v="27"/>
    <x v="21"/>
    <x v="2"/>
    <x v="6"/>
    <s v="Экспорт"/>
    <n v="91.54"/>
    <n v="63.65"/>
  </r>
  <r>
    <x v="27"/>
    <x v="43"/>
    <x v="6"/>
    <x v="2"/>
    <s v="Экспорт"/>
    <n v="237.95"/>
    <n v="129.30000000000001"/>
  </r>
  <r>
    <x v="27"/>
    <x v="43"/>
    <x v="6"/>
    <x v="10"/>
    <s v="Экспорт"/>
    <n v="279.45999999999998"/>
    <n v="185.13"/>
  </r>
  <r>
    <x v="27"/>
    <x v="0"/>
    <x v="0"/>
    <x v="8"/>
    <s v="Экспорт"/>
    <n v="270.99"/>
    <n v="443"/>
  </r>
  <r>
    <x v="27"/>
    <x v="12"/>
    <x v="0"/>
    <x v="3"/>
    <s v="Экспорт"/>
    <n v="22.74"/>
    <n v="26.7"/>
  </r>
  <r>
    <x v="27"/>
    <x v="47"/>
    <x v="0"/>
    <x v="1"/>
    <s v="Экспорт"/>
    <n v="17.55"/>
    <n v="26.56"/>
  </r>
  <r>
    <x v="27"/>
    <x v="47"/>
    <x v="0"/>
    <x v="8"/>
    <s v="Экспорт"/>
    <n v="115.41"/>
    <n v="132.51"/>
  </r>
  <r>
    <x v="27"/>
    <x v="55"/>
    <x v="1"/>
    <x v="3"/>
    <s v="Экспорт"/>
    <n v="49.99"/>
    <n v="72.27"/>
  </r>
  <r>
    <x v="27"/>
    <x v="3"/>
    <x v="2"/>
    <x v="9"/>
    <s v="Экспорт"/>
    <n v="0.93"/>
    <n v="14"/>
  </r>
  <r>
    <x v="27"/>
    <x v="14"/>
    <x v="0"/>
    <x v="6"/>
    <s v="Экспорт"/>
    <n v="186.3"/>
    <n v="126.62"/>
  </r>
  <r>
    <x v="27"/>
    <x v="25"/>
    <x v="0"/>
    <x v="5"/>
    <s v="Экспорт"/>
    <n v="48.24"/>
    <n v="42.61"/>
  </r>
  <r>
    <x v="27"/>
    <x v="0"/>
    <x v="0"/>
    <x v="2"/>
    <s v="Экспорт"/>
    <n v="261"/>
    <n v="211.63"/>
  </r>
  <r>
    <x v="27"/>
    <x v="33"/>
    <x v="0"/>
    <x v="10"/>
    <s v="Экспорт"/>
    <n v="55.85"/>
    <n v="42.41"/>
  </r>
  <r>
    <x v="27"/>
    <x v="53"/>
    <x v="0"/>
    <x v="1"/>
    <s v="Экспорт"/>
    <n v="34.24"/>
    <n v="40.49"/>
  </r>
  <r>
    <x v="27"/>
    <x v="3"/>
    <x v="2"/>
    <x v="8"/>
    <s v="Экспорт"/>
    <n v="1.75"/>
    <n v="28"/>
  </r>
  <r>
    <x v="27"/>
    <x v="3"/>
    <x v="2"/>
    <x v="5"/>
    <s v="Экспорт"/>
    <n v="192.45"/>
    <n v="217.38"/>
  </r>
  <r>
    <x v="27"/>
    <x v="22"/>
    <x v="0"/>
    <x v="4"/>
    <s v="Экспорт"/>
    <n v="355.16"/>
    <n v="239.36"/>
  </r>
  <r>
    <x v="27"/>
    <x v="26"/>
    <x v="4"/>
    <x v="9"/>
    <s v="Экспорт"/>
    <n v="171.75"/>
    <n v="233.22"/>
  </r>
  <r>
    <x v="27"/>
    <x v="26"/>
    <x v="4"/>
    <x v="5"/>
    <s v="Экспорт"/>
    <n v="125.36"/>
    <n v="133.13"/>
  </r>
  <r>
    <x v="27"/>
    <x v="26"/>
    <x v="4"/>
    <x v="2"/>
    <s v="Экспорт"/>
    <n v="1358.05"/>
    <n v="1079.93"/>
  </r>
  <r>
    <x v="27"/>
    <x v="45"/>
    <x v="1"/>
    <x v="5"/>
    <s v="Экспорт"/>
    <n v="42.94"/>
    <n v="53.89"/>
  </r>
  <r>
    <x v="27"/>
    <x v="56"/>
    <x v="1"/>
    <x v="7"/>
    <s v="Экспорт"/>
    <n v="15.13"/>
    <n v="27.2"/>
  </r>
  <r>
    <x v="27"/>
    <x v="15"/>
    <x v="0"/>
    <x v="9"/>
    <s v="Экспорт"/>
    <n v="204.63"/>
    <n v="293.8"/>
  </r>
  <r>
    <x v="27"/>
    <x v="15"/>
    <x v="0"/>
    <x v="7"/>
    <s v="Экспорт"/>
    <n v="340.87"/>
    <n v="484.69"/>
  </r>
  <r>
    <x v="27"/>
    <x v="15"/>
    <x v="0"/>
    <x v="5"/>
    <s v="Экспорт"/>
    <n v="440.52"/>
    <n v="463.69"/>
  </r>
  <r>
    <x v="27"/>
    <x v="57"/>
    <x v="1"/>
    <x v="7"/>
    <s v="Экспорт"/>
    <n v="14.04"/>
    <n v="26.52"/>
  </r>
  <r>
    <x v="27"/>
    <x v="41"/>
    <x v="0"/>
    <x v="0"/>
    <s v="Экспорт"/>
    <n v="586.01"/>
    <n v="942.64"/>
  </r>
  <r>
    <x v="27"/>
    <x v="11"/>
    <x v="0"/>
    <x v="9"/>
    <s v="Экспорт"/>
    <n v="107.42"/>
    <n v="189.03"/>
  </r>
  <r>
    <x v="27"/>
    <x v="58"/>
    <x v="0"/>
    <x v="3"/>
    <s v="Экспорт"/>
    <n v="27.11"/>
    <n v="20.350000000000001"/>
  </r>
  <r>
    <x v="27"/>
    <x v="46"/>
    <x v="1"/>
    <x v="0"/>
    <s v="Экспорт"/>
    <n v="57.68"/>
    <n v="25.3"/>
  </r>
  <r>
    <x v="27"/>
    <x v="37"/>
    <x v="5"/>
    <x v="1"/>
    <s v="Экспорт"/>
    <n v="629.84"/>
    <n v="1099.54"/>
  </r>
  <r>
    <x v="27"/>
    <x v="37"/>
    <x v="5"/>
    <x v="5"/>
    <s v="Экспорт"/>
    <n v="1275.3399999999999"/>
    <n v="1678.96"/>
  </r>
  <r>
    <x v="27"/>
    <x v="59"/>
    <x v="0"/>
    <x v="0"/>
    <s v="Экспорт"/>
    <n v="28.73"/>
    <n v="21.01"/>
  </r>
  <r>
    <x v="27"/>
    <x v="10"/>
    <x v="0"/>
    <x v="7"/>
    <s v="Экспорт"/>
    <n v="201.4"/>
    <n v="316.72000000000003"/>
  </r>
  <r>
    <x v="27"/>
    <x v="60"/>
    <x v="0"/>
    <x v="3"/>
    <s v="Экспорт"/>
    <n v="35.799999999999997"/>
    <n v="20.89"/>
  </r>
  <r>
    <x v="27"/>
    <x v="60"/>
    <x v="0"/>
    <x v="0"/>
    <s v="Экспорт"/>
    <n v="74.180000000000007"/>
    <n v="63.6"/>
  </r>
  <r>
    <x v="27"/>
    <x v="61"/>
    <x v="1"/>
    <x v="9"/>
    <s v="Экспорт"/>
    <n v="16.309999999999999"/>
    <n v="27.22"/>
  </r>
  <r>
    <x v="27"/>
    <x v="61"/>
    <x v="1"/>
    <x v="8"/>
    <s v="Экспорт"/>
    <n v="17.760000000000002"/>
    <n v="26.53"/>
  </r>
  <r>
    <x v="27"/>
    <x v="49"/>
    <x v="3"/>
    <x v="11"/>
    <s v="Экспорт"/>
    <n v="18.920000000000002"/>
    <n v="26.52"/>
  </r>
  <r>
    <x v="27"/>
    <x v="49"/>
    <x v="3"/>
    <x v="2"/>
    <s v="Экспорт"/>
    <n v="38.64"/>
    <n v="25.64"/>
  </r>
  <r>
    <x v="27"/>
    <x v="36"/>
    <x v="0"/>
    <x v="7"/>
    <s v="Экспорт"/>
    <n v="18.11"/>
    <n v="21.25"/>
  </r>
  <r>
    <x v="27"/>
    <x v="30"/>
    <x v="1"/>
    <x v="6"/>
    <s v="Экспорт"/>
    <n v="232.07"/>
    <n v="385.58"/>
  </r>
  <r>
    <x v="27"/>
    <x v="21"/>
    <x v="2"/>
    <x v="3"/>
    <s v="Экспорт"/>
    <n v="68.099999999999994"/>
    <n v="63.65"/>
  </r>
  <r>
    <x v="27"/>
    <x v="42"/>
    <x v="0"/>
    <x v="1"/>
    <s v="Экспорт"/>
    <n v="29.49"/>
    <n v="42.82"/>
  </r>
  <r>
    <x v="27"/>
    <x v="25"/>
    <x v="0"/>
    <x v="7"/>
    <s v="Экспорт"/>
    <n v="33.380000000000003"/>
    <n v="42.5"/>
  </r>
  <r>
    <x v="27"/>
    <x v="6"/>
    <x v="2"/>
    <x v="10"/>
    <s v="Экспорт"/>
    <n v="31.72"/>
    <n v="21.25"/>
  </r>
  <r>
    <x v="27"/>
    <x v="51"/>
    <x v="0"/>
    <x v="7"/>
    <s v="Экспорт"/>
    <n v="176.06"/>
    <n v="272.10000000000002"/>
  </r>
  <r>
    <x v="27"/>
    <x v="0"/>
    <x v="0"/>
    <x v="11"/>
    <s v="Экспорт"/>
    <n v="228.72"/>
    <n v="376.94"/>
  </r>
  <r>
    <x v="27"/>
    <x v="13"/>
    <x v="3"/>
    <x v="10"/>
    <s v="Экспорт"/>
    <n v="33.68"/>
    <n v="21.25"/>
  </r>
  <r>
    <x v="27"/>
    <x v="30"/>
    <x v="1"/>
    <x v="7"/>
    <s v="Экспорт"/>
    <n v="48.8"/>
    <n v="96.4"/>
  </r>
  <r>
    <x v="27"/>
    <x v="30"/>
    <x v="1"/>
    <x v="5"/>
    <s v="Экспорт"/>
    <n v="94.7"/>
    <n v="168.69"/>
  </r>
  <r>
    <x v="27"/>
    <x v="30"/>
    <x v="1"/>
    <x v="4"/>
    <s v="Экспорт"/>
    <n v="386.69"/>
    <n v="506.89"/>
  </r>
  <r>
    <x v="27"/>
    <x v="4"/>
    <x v="1"/>
    <x v="3"/>
    <s v="Экспорт"/>
    <n v="53.5"/>
    <n v="79.58"/>
  </r>
  <r>
    <x v="27"/>
    <x v="62"/>
    <x v="3"/>
    <x v="6"/>
    <s v="Экспорт"/>
    <n v="26.2"/>
    <n v="19.55"/>
  </r>
  <r>
    <x v="27"/>
    <x v="62"/>
    <x v="3"/>
    <x v="2"/>
    <s v="Экспорт"/>
    <n v="9.06"/>
    <n v="6.88"/>
  </r>
  <r>
    <x v="27"/>
    <x v="37"/>
    <x v="5"/>
    <x v="11"/>
    <s v="Экспорт"/>
    <n v="698.6"/>
    <n v="1223.8399999999999"/>
  </r>
  <r>
    <x v="27"/>
    <x v="37"/>
    <x v="5"/>
    <x v="9"/>
    <s v="Экспорт"/>
    <n v="924.55"/>
    <n v="1566.44"/>
  </r>
  <r>
    <x v="27"/>
    <x v="49"/>
    <x v="3"/>
    <x v="3"/>
    <s v="Экспорт"/>
    <n v="19.95"/>
    <n v="25.9"/>
  </r>
  <r>
    <x v="27"/>
    <x v="31"/>
    <x v="2"/>
    <x v="2"/>
    <s v="Экспорт"/>
    <n v="90.95"/>
    <n v="63.99"/>
  </r>
  <r>
    <x v="27"/>
    <x v="38"/>
    <x v="0"/>
    <x v="5"/>
    <s v="Экспорт"/>
    <n v="21.54"/>
    <n v="21.36"/>
  </r>
  <r>
    <x v="27"/>
    <x v="21"/>
    <x v="2"/>
    <x v="11"/>
    <s v="Экспорт"/>
    <n v="43.68"/>
    <n v="63.65"/>
  </r>
  <r>
    <x v="27"/>
    <x v="0"/>
    <x v="0"/>
    <x v="1"/>
    <s v="Экспорт"/>
    <n v="297.72000000000003"/>
    <n v="502.83"/>
  </r>
  <r>
    <x v="27"/>
    <x v="0"/>
    <x v="0"/>
    <x v="7"/>
    <s v="Экспорт"/>
    <n v="223.51"/>
    <n v="335.27"/>
  </r>
  <r>
    <x v="27"/>
    <x v="0"/>
    <x v="0"/>
    <x v="0"/>
    <s v="Экспорт"/>
    <n v="259.48"/>
    <n v="207.89"/>
  </r>
  <r>
    <x v="27"/>
    <x v="33"/>
    <x v="0"/>
    <x v="11"/>
    <s v="Экспорт"/>
    <n v="36.56"/>
    <n v="42.03"/>
  </r>
  <r>
    <x v="27"/>
    <x v="40"/>
    <x v="0"/>
    <x v="5"/>
    <s v="Экспорт"/>
    <n v="55.7"/>
    <n v="63.93"/>
  </r>
  <r>
    <x v="27"/>
    <x v="33"/>
    <x v="0"/>
    <x v="2"/>
    <s v="Экспорт"/>
    <n v="194.28"/>
    <n v="137.55000000000001"/>
  </r>
  <r>
    <x v="27"/>
    <x v="26"/>
    <x v="4"/>
    <x v="1"/>
    <s v="Экспорт"/>
    <n v="112.68"/>
    <n v="158.19999999999999"/>
  </r>
  <r>
    <x v="27"/>
    <x v="55"/>
    <x v="1"/>
    <x v="1"/>
    <s v="Экспорт"/>
    <n v="65.819999999999993"/>
    <n v="96.36"/>
  </r>
  <r>
    <x v="27"/>
    <x v="27"/>
    <x v="0"/>
    <x v="11"/>
    <s v="Экспорт"/>
    <n v="142.41999999999999"/>
    <n v="207.32"/>
  </r>
  <r>
    <x v="27"/>
    <x v="3"/>
    <x v="2"/>
    <x v="1"/>
    <s v="Экспорт"/>
    <n v="44.43"/>
    <n v="93.99"/>
  </r>
  <r>
    <x v="27"/>
    <x v="27"/>
    <x v="0"/>
    <x v="6"/>
    <s v="Экспорт"/>
    <n v="603.21"/>
    <n v="462.7"/>
  </r>
  <r>
    <x v="27"/>
    <x v="3"/>
    <x v="2"/>
    <x v="6"/>
    <s v="Экспорт"/>
    <n v="177.05"/>
    <n v="140.58000000000001"/>
  </r>
  <r>
    <x v="27"/>
    <x v="11"/>
    <x v="0"/>
    <x v="5"/>
    <s v="Экспорт"/>
    <n v="226.8"/>
    <n v="314.85000000000002"/>
  </r>
  <r>
    <x v="27"/>
    <x v="11"/>
    <x v="0"/>
    <x v="3"/>
    <s v="Экспорт"/>
    <n v="234.22"/>
    <n v="290.39"/>
  </r>
  <r>
    <x v="27"/>
    <x v="11"/>
    <x v="0"/>
    <x v="0"/>
    <s v="Экспорт"/>
    <n v="77.67"/>
    <n v="83.38"/>
  </r>
  <r>
    <x v="27"/>
    <x v="46"/>
    <x v="1"/>
    <x v="7"/>
    <s v="Экспорт"/>
    <n v="124.34"/>
    <n v="155.88"/>
  </r>
  <r>
    <x v="27"/>
    <x v="48"/>
    <x v="6"/>
    <x v="1"/>
    <s v="Экспорт"/>
    <n v="41.35"/>
    <n v="79.58"/>
  </r>
  <r>
    <x v="27"/>
    <x v="48"/>
    <x v="6"/>
    <x v="9"/>
    <s v="Экспорт"/>
    <n v="68.92"/>
    <n v="132.63999999999999"/>
  </r>
  <r>
    <x v="27"/>
    <x v="48"/>
    <x v="6"/>
    <x v="8"/>
    <s v="Экспорт"/>
    <n v="14.93"/>
    <n v="27.2"/>
  </r>
  <r>
    <x v="27"/>
    <x v="10"/>
    <x v="0"/>
    <x v="9"/>
    <s v="Экспорт"/>
    <n v="282.81"/>
    <n v="444.67"/>
  </r>
  <r>
    <x v="27"/>
    <x v="36"/>
    <x v="0"/>
    <x v="2"/>
    <s v="Экспорт"/>
    <n v="30.07"/>
    <n v="21.04"/>
  </r>
  <r>
    <x v="27"/>
    <x v="42"/>
    <x v="0"/>
    <x v="9"/>
    <s v="Экспорт"/>
    <n v="28.12"/>
    <n v="42.17"/>
  </r>
  <r>
    <x v="27"/>
    <x v="20"/>
    <x v="2"/>
    <x v="2"/>
    <s v="Экспорт"/>
    <n v="26.14"/>
    <n v="21.22"/>
  </r>
  <r>
    <x v="27"/>
    <x v="15"/>
    <x v="0"/>
    <x v="10"/>
    <s v="Экспорт"/>
    <n v="224.06"/>
    <n v="188.56"/>
  </r>
  <r>
    <x v="27"/>
    <x v="36"/>
    <x v="0"/>
    <x v="4"/>
    <s v="Экспорт"/>
    <n v="33.159999999999997"/>
    <n v="20.94"/>
  </r>
  <r>
    <x v="27"/>
    <x v="19"/>
    <x v="2"/>
    <x v="0"/>
    <s v="Экспорт"/>
    <n v="74.16"/>
    <n v="63.99"/>
  </r>
  <r>
    <x v="27"/>
    <x v="19"/>
    <x v="2"/>
    <x v="10"/>
    <s v="Экспорт"/>
    <n v="72.59"/>
    <n v="63.99"/>
  </r>
  <r>
    <x v="27"/>
    <x v="4"/>
    <x v="1"/>
    <x v="4"/>
    <s v="Экспорт"/>
    <n v="17.46"/>
    <n v="26.53"/>
  </r>
  <r>
    <x v="27"/>
    <x v="46"/>
    <x v="1"/>
    <x v="1"/>
    <s v="Экспорт"/>
    <n v="68.650000000000006"/>
    <n v="77.819999999999993"/>
  </r>
  <r>
    <x v="27"/>
    <x v="46"/>
    <x v="1"/>
    <x v="4"/>
    <s v="Экспорт"/>
    <n v="77.23"/>
    <n v="52.26"/>
  </r>
  <r>
    <x v="27"/>
    <x v="46"/>
    <x v="1"/>
    <x v="10"/>
    <s v="Экспорт"/>
    <n v="64.22"/>
    <n v="26.1"/>
  </r>
  <r>
    <x v="27"/>
    <x v="59"/>
    <x v="0"/>
    <x v="9"/>
    <s v="Экспорт"/>
    <n v="12.31"/>
    <n v="19.66"/>
  </r>
  <r>
    <x v="27"/>
    <x v="8"/>
    <x v="2"/>
    <x v="4"/>
    <s v="Экспорт"/>
    <n v="28.94"/>
    <n v="21.05"/>
  </r>
  <r>
    <x v="27"/>
    <x v="10"/>
    <x v="0"/>
    <x v="8"/>
    <s v="Экспорт"/>
    <n v="194.28"/>
    <n v="274.36"/>
  </r>
  <r>
    <x v="27"/>
    <x v="10"/>
    <x v="0"/>
    <x v="3"/>
    <s v="Экспорт"/>
    <n v="868.3"/>
    <n v="824.94"/>
  </r>
  <r>
    <x v="27"/>
    <x v="19"/>
    <x v="2"/>
    <x v="8"/>
    <s v="Экспорт"/>
    <n v="91.5"/>
    <n v="127.98"/>
  </r>
  <r>
    <x v="27"/>
    <x v="40"/>
    <x v="0"/>
    <x v="11"/>
    <s v="Экспорт"/>
    <n v="32.89"/>
    <n v="42.19"/>
  </r>
  <r>
    <x v="27"/>
    <x v="40"/>
    <x v="0"/>
    <x v="7"/>
    <s v="Экспорт"/>
    <n v="17.41"/>
    <n v="21.1"/>
  </r>
  <r>
    <x v="27"/>
    <x v="27"/>
    <x v="0"/>
    <x v="5"/>
    <s v="Экспорт"/>
    <n v="272.98"/>
    <n v="313.95999999999998"/>
  </r>
  <r>
    <x v="27"/>
    <x v="27"/>
    <x v="0"/>
    <x v="0"/>
    <s v="Экспорт"/>
    <n v="144.93"/>
    <n v="105.24"/>
  </r>
  <r>
    <x v="27"/>
    <x v="3"/>
    <x v="2"/>
    <x v="3"/>
    <s v="Экспорт"/>
    <n v="130.24"/>
    <n v="153.88999999999999"/>
  </r>
  <r>
    <x v="27"/>
    <x v="3"/>
    <x v="2"/>
    <x v="0"/>
    <s v="Экспорт"/>
    <n v="69.010000000000005"/>
    <n v="76.510000000000005"/>
  </r>
  <r>
    <x v="27"/>
    <x v="22"/>
    <x v="0"/>
    <x v="1"/>
    <s v="Экспорт"/>
    <n v="39.14"/>
    <n v="62.82"/>
  </r>
  <r>
    <x v="27"/>
    <x v="26"/>
    <x v="4"/>
    <x v="7"/>
    <s v="Экспорт"/>
    <n v="56.56"/>
    <n v="95.11"/>
  </r>
  <r>
    <x v="27"/>
    <x v="41"/>
    <x v="0"/>
    <x v="5"/>
    <s v="Экспорт"/>
    <n v="393.74"/>
    <n v="824.88"/>
  </r>
  <r>
    <x v="27"/>
    <x v="45"/>
    <x v="1"/>
    <x v="9"/>
    <s v="Экспорт"/>
    <n v="40"/>
    <n v="54"/>
  </r>
  <r>
    <x v="27"/>
    <x v="57"/>
    <x v="1"/>
    <x v="9"/>
    <s v="Экспорт"/>
    <n v="56.16"/>
    <n v="106.08"/>
  </r>
  <r>
    <x v="27"/>
    <x v="55"/>
    <x v="1"/>
    <x v="7"/>
    <s v="Экспорт"/>
    <n v="16.45"/>
    <n v="24.09"/>
  </r>
  <r>
    <x v="27"/>
    <x v="55"/>
    <x v="1"/>
    <x v="8"/>
    <s v="Экспорт"/>
    <n v="82.9"/>
    <n v="120.45"/>
  </r>
  <r>
    <x v="27"/>
    <x v="41"/>
    <x v="0"/>
    <x v="2"/>
    <s v="Экспорт"/>
    <n v="609.20000000000005"/>
    <n v="1010.6"/>
  </r>
  <r>
    <x v="27"/>
    <x v="11"/>
    <x v="0"/>
    <x v="6"/>
    <s v="Экспорт"/>
    <n v="120.2"/>
    <n v="104.52"/>
  </r>
  <r>
    <x v="27"/>
    <x v="43"/>
    <x v="6"/>
    <x v="7"/>
    <s v="Экспорт"/>
    <n v="58.23"/>
    <n v="103.2"/>
  </r>
  <r>
    <x v="27"/>
    <x v="43"/>
    <x v="6"/>
    <x v="0"/>
    <s v="Экспорт"/>
    <n v="153.31"/>
    <n v="103.59"/>
  </r>
  <r>
    <x v="27"/>
    <x v="28"/>
    <x v="3"/>
    <x v="10"/>
    <s v="Экспорт"/>
    <n v="50.49"/>
    <n v="53.86"/>
  </r>
  <r>
    <x v="27"/>
    <x v="0"/>
    <x v="0"/>
    <x v="10"/>
    <s v="Экспорт"/>
    <n v="313.95"/>
    <n v="291.7"/>
  </r>
  <r>
    <x v="27"/>
    <x v="63"/>
    <x v="0"/>
    <x v="10"/>
    <s v="Экспорт"/>
    <n v="19.399999999999999"/>
    <n v="21.05"/>
  </r>
  <r>
    <x v="27"/>
    <x v="23"/>
    <x v="3"/>
    <x v="2"/>
    <s v="Экспорт"/>
    <n v="56"/>
    <n v="42.1"/>
  </r>
  <r>
    <x v="27"/>
    <x v="47"/>
    <x v="0"/>
    <x v="11"/>
    <s v="Экспорт"/>
    <n v="20.97"/>
    <n v="26.56"/>
  </r>
  <r>
    <x v="27"/>
    <x v="47"/>
    <x v="0"/>
    <x v="6"/>
    <s v="Экспорт"/>
    <n v="28.42"/>
    <n v="26.7"/>
  </r>
  <r>
    <x v="27"/>
    <x v="27"/>
    <x v="0"/>
    <x v="1"/>
    <s v="Экспорт"/>
    <n v="276.61"/>
    <n v="376.52"/>
  </r>
  <r>
    <x v="27"/>
    <x v="19"/>
    <x v="2"/>
    <x v="5"/>
    <s v="Экспорт"/>
    <n v="141.81"/>
    <n v="190.99"/>
  </r>
  <r>
    <x v="27"/>
    <x v="37"/>
    <x v="5"/>
    <x v="3"/>
    <s v="Экспорт"/>
    <n v="1247.79"/>
    <n v="1316.81"/>
  </r>
  <r>
    <x v="27"/>
    <x v="37"/>
    <x v="5"/>
    <x v="4"/>
    <s v="Экспорт"/>
    <n v="3964.66"/>
    <n v="2370.0700000000002"/>
  </r>
  <r>
    <x v="27"/>
    <x v="43"/>
    <x v="6"/>
    <x v="4"/>
    <s v="Экспорт"/>
    <n v="204.81"/>
    <n v="103.41"/>
  </r>
  <r>
    <x v="27"/>
    <x v="43"/>
    <x v="6"/>
    <x v="6"/>
    <s v="Экспорт"/>
    <n v="562.11"/>
    <n v="288.39999999999998"/>
  </r>
  <r>
    <x v="27"/>
    <x v="8"/>
    <x v="2"/>
    <x v="6"/>
    <s v="Экспорт"/>
    <n v="86.89"/>
    <n v="63.15"/>
  </r>
  <r>
    <x v="27"/>
    <x v="53"/>
    <x v="0"/>
    <x v="3"/>
    <s v="Экспорт"/>
    <n v="27.34"/>
    <n v="20.09"/>
  </r>
  <r>
    <x v="27"/>
    <x v="0"/>
    <x v="0"/>
    <x v="6"/>
    <s v="Экспорт"/>
    <n v="591.13"/>
    <n v="418.71"/>
  </r>
  <r>
    <x v="27"/>
    <x v="27"/>
    <x v="0"/>
    <x v="3"/>
    <s v="Экспорт"/>
    <n v="463.24"/>
    <n v="398.8"/>
  </r>
  <r>
    <x v="27"/>
    <x v="3"/>
    <x v="2"/>
    <x v="11"/>
    <s v="Экспорт"/>
    <n v="43.63"/>
    <n v="85.04"/>
  </r>
  <r>
    <x v="27"/>
    <x v="22"/>
    <x v="0"/>
    <x v="0"/>
    <s v="Экспорт"/>
    <n v="374.85"/>
    <n v="281.39999999999998"/>
  </r>
  <r>
    <x v="27"/>
    <x v="11"/>
    <x v="0"/>
    <x v="1"/>
    <s v="Экспорт"/>
    <n v="59.43"/>
    <n v="105.02"/>
  </r>
  <r>
    <x v="27"/>
    <x v="33"/>
    <x v="0"/>
    <x v="1"/>
    <s v="Экспорт"/>
    <n v="49.44"/>
    <n v="63.04"/>
  </r>
  <r>
    <x v="27"/>
    <x v="33"/>
    <x v="0"/>
    <x v="8"/>
    <s v="Экспорт"/>
    <n v="45.19"/>
    <n v="42.32"/>
  </r>
  <r>
    <x v="27"/>
    <x v="33"/>
    <x v="0"/>
    <x v="5"/>
    <s v="Экспорт"/>
    <n v="171.09"/>
    <n v="159.51"/>
  </r>
  <r>
    <x v="27"/>
    <x v="4"/>
    <x v="1"/>
    <x v="9"/>
    <s v="Экспорт"/>
    <n v="13.56"/>
    <n v="26.53"/>
  </r>
  <r>
    <x v="27"/>
    <x v="51"/>
    <x v="0"/>
    <x v="0"/>
    <s v="Экспорт"/>
    <n v="91.28"/>
    <n v="84.62"/>
  </r>
  <r>
    <x v="27"/>
    <x v="23"/>
    <x v="3"/>
    <x v="9"/>
    <s v="Экспорт"/>
    <n v="26.23"/>
    <n v="42.1"/>
  </r>
  <r>
    <x v="27"/>
    <x v="23"/>
    <x v="3"/>
    <x v="0"/>
    <s v="Экспорт"/>
    <n v="48.34"/>
    <n v="42.1"/>
  </r>
  <r>
    <x v="27"/>
    <x v="30"/>
    <x v="1"/>
    <x v="2"/>
    <s v="Экспорт"/>
    <n v="82.06"/>
    <n v="144.59"/>
  </r>
  <r>
    <x v="27"/>
    <x v="56"/>
    <x v="1"/>
    <x v="9"/>
    <s v="Экспорт"/>
    <n v="32.07"/>
    <n v="53.89"/>
  </r>
  <r>
    <x v="27"/>
    <x v="15"/>
    <x v="0"/>
    <x v="1"/>
    <s v="Экспорт"/>
    <n v="195.96"/>
    <n v="294.54000000000002"/>
  </r>
  <r>
    <x v="27"/>
    <x v="15"/>
    <x v="0"/>
    <x v="4"/>
    <s v="Экспорт"/>
    <n v="431.42"/>
    <n v="294.25"/>
  </r>
  <r>
    <x v="27"/>
    <x v="46"/>
    <x v="1"/>
    <x v="2"/>
    <s v="Экспорт"/>
    <n v="20.239999999999998"/>
    <n v="26.12"/>
  </r>
  <r>
    <x v="27"/>
    <x v="42"/>
    <x v="0"/>
    <x v="7"/>
    <s v="Экспорт"/>
    <n v="140.61000000000001"/>
    <n v="212.29"/>
  </r>
  <r>
    <x v="27"/>
    <x v="14"/>
    <x v="0"/>
    <x v="7"/>
    <s v="Экспорт"/>
    <n v="54.23"/>
    <n v="73.48"/>
  </r>
  <r>
    <x v="27"/>
    <x v="14"/>
    <x v="0"/>
    <x v="8"/>
    <s v="Экспорт"/>
    <n v="105.47"/>
    <n v="137.19"/>
  </r>
  <r>
    <x v="27"/>
    <x v="14"/>
    <x v="0"/>
    <x v="5"/>
    <s v="Экспорт"/>
    <n v="93"/>
    <n v="115.18"/>
  </r>
  <r>
    <x v="27"/>
    <x v="14"/>
    <x v="0"/>
    <x v="3"/>
    <s v="Экспорт"/>
    <n v="45.34"/>
    <n v="41.76"/>
  </r>
  <r>
    <x v="27"/>
    <x v="14"/>
    <x v="0"/>
    <x v="4"/>
    <s v="Экспорт"/>
    <n v="175.77"/>
    <n v="125.95"/>
  </r>
  <r>
    <x v="27"/>
    <x v="40"/>
    <x v="0"/>
    <x v="8"/>
    <s v="Экспорт"/>
    <n v="34.78"/>
    <n v="42.53"/>
  </r>
  <r>
    <x v="27"/>
    <x v="10"/>
    <x v="0"/>
    <x v="1"/>
    <s v="Экспорт"/>
    <n v="194.67"/>
    <n v="295.31"/>
  </r>
  <r>
    <x v="27"/>
    <x v="25"/>
    <x v="0"/>
    <x v="8"/>
    <s v="Экспорт"/>
    <n v="17.22"/>
    <n v="21.15"/>
  </r>
  <r>
    <x v="27"/>
    <x v="6"/>
    <x v="2"/>
    <x v="9"/>
    <s v="Экспорт"/>
    <n v="33.840000000000003"/>
    <n v="42.29"/>
  </r>
  <r>
    <x v="27"/>
    <x v="26"/>
    <x v="4"/>
    <x v="11"/>
    <s v="Экспорт"/>
    <n v="114.56"/>
    <n v="156.35"/>
  </r>
  <r>
    <x v="27"/>
    <x v="26"/>
    <x v="4"/>
    <x v="8"/>
    <s v="Экспорт"/>
    <n v="158.5"/>
    <n v="222.49"/>
  </r>
  <r>
    <x v="27"/>
    <x v="10"/>
    <x v="0"/>
    <x v="4"/>
    <s v="Экспорт"/>
    <n v="606.96"/>
    <n v="506.49"/>
  </r>
  <r>
    <x v="27"/>
    <x v="10"/>
    <x v="0"/>
    <x v="2"/>
    <s v="Экспорт"/>
    <n v="633.55999999999995"/>
    <n v="444.76"/>
  </r>
  <r>
    <x v="27"/>
    <x v="26"/>
    <x v="4"/>
    <x v="10"/>
    <s v="Экспорт"/>
    <n v="493.24"/>
    <n v="440.1"/>
  </r>
  <r>
    <x v="27"/>
    <x v="6"/>
    <x v="2"/>
    <x v="2"/>
    <s v="Экспорт"/>
    <n v="35.9"/>
    <n v="21.34"/>
  </r>
  <r>
    <x v="27"/>
    <x v="51"/>
    <x v="0"/>
    <x v="11"/>
    <s v="Экспорт"/>
    <n v="41.2"/>
    <n v="63.27"/>
  </r>
  <r>
    <x v="27"/>
    <x v="33"/>
    <x v="0"/>
    <x v="4"/>
    <s v="Экспорт"/>
    <n v="245.17"/>
    <n v="159.62"/>
  </r>
  <r>
    <x v="27"/>
    <x v="22"/>
    <x v="0"/>
    <x v="7"/>
    <s v="Экспорт"/>
    <n v="130.91"/>
    <n v="191.68"/>
  </r>
  <r>
    <x v="27"/>
    <x v="48"/>
    <x v="6"/>
    <x v="7"/>
    <s v="Экспорт"/>
    <n v="55.13"/>
    <n v="106.11"/>
  </r>
  <r>
    <x v="27"/>
    <x v="15"/>
    <x v="0"/>
    <x v="8"/>
    <s v="Экспорт"/>
    <n v="278.98"/>
    <n v="380.67"/>
  </r>
  <r>
    <x v="27"/>
    <x v="15"/>
    <x v="0"/>
    <x v="3"/>
    <s v="Экспорт"/>
    <n v="499.8"/>
    <n v="440.89"/>
  </r>
  <r>
    <x v="27"/>
    <x v="15"/>
    <x v="0"/>
    <x v="0"/>
    <s v="Экспорт"/>
    <n v="110.26"/>
    <n v="83.88"/>
  </r>
  <r>
    <x v="27"/>
    <x v="49"/>
    <x v="3"/>
    <x v="8"/>
    <s v="Экспорт"/>
    <n v="21.07"/>
    <n v="25.9"/>
  </r>
  <r>
    <x v="27"/>
    <x v="35"/>
    <x v="0"/>
    <x v="6"/>
    <s v="Экспорт"/>
    <n v="65.47"/>
    <n v="42.39"/>
  </r>
  <r>
    <x v="27"/>
    <x v="39"/>
    <x v="1"/>
    <x v="3"/>
    <s v="Экспорт"/>
    <n v="46.32"/>
    <n v="23.58"/>
  </r>
  <r>
    <x v="27"/>
    <x v="51"/>
    <x v="0"/>
    <x v="4"/>
    <s v="Экспорт"/>
    <n v="397.16"/>
    <n v="295.45999999999998"/>
  </r>
  <r>
    <x v="27"/>
    <x v="51"/>
    <x v="0"/>
    <x v="6"/>
    <s v="Экспорт"/>
    <n v="481.79"/>
    <n v="317.13"/>
  </r>
  <r>
    <x v="27"/>
    <x v="44"/>
    <x v="4"/>
    <x v="7"/>
    <s v="Экспорт"/>
    <n v="51.51"/>
    <n v="80.75"/>
  </r>
  <r>
    <x v="27"/>
    <x v="22"/>
    <x v="0"/>
    <x v="5"/>
    <s v="Экспорт"/>
    <n v="238.57"/>
    <n v="284.17"/>
  </r>
  <r>
    <x v="27"/>
    <x v="55"/>
    <x v="1"/>
    <x v="9"/>
    <s v="Экспорт"/>
    <n v="64.16"/>
    <n v="96.36"/>
  </r>
  <r>
    <x v="27"/>
    <x v="30"/>
    <x v="1"/>
    <x v="11"/>
    <s v="Экспорт"/>
    <n v="169.21"/>
    <n v="337.39"/>
  </r>
  <r>
    <x v="27"/>
    <x v="30"/>
    <x v="1"/>
    <x v="9"/>
    <s v="Экспорт"/>
    <n v="133.65"/>
    <n v="241.11"/>
  </r>
  <r>
    <x v="27"/>
    <x v="14"/>
    <x v="0"/>
    <x v="11"/>
    <s v="Экспорт"/>
    <n v="145.47999999999999"/>
    <n v="219.99"/>
  </r>
  <r>
    <x v="27"/>
    <x v="43"/>
    <x v="6"/>
    <x v="3"/>
    <s v="Экспорт"/>
    <n v="199.7"/>
    <n v="103.76"/>
  </r>
  <r>
    <x v="27"/>
    <x v="23"/>
    <x v="3"/>
    <x v="6"/>
    <s v="Экспорт"/>
    <n v="58.83"/>
    <n v="42.1"/>
  </r>
  <r>
    <x v="27"/>
    <x v="23"/>
    <x v="3"/>
    <x v="10"/>
    <s v="Экспорт"/>
    <n v="262.8"/>
    <n v="231.55"/>
  </r>
  <r>
    <x v="27"/>
    <x v="47"/>
    <x v="0"/>
    <x v="9"/>
    <s v="Экспорт"/>
    <n v="38.65"/>
    <n v="52.88"/>
  </r>
  <r>
    <x v="27"/>
    <x v="55"/>
    <x v="1"/>
    <x v="5"/>
    <s v="Экспорт"/>
    <n v="82.9"/>
    <n v="120.45"/>
  </r>
  <r>
    <x v="27"/>
    <x v="3"/>
    <x v="2"/>
    <x v="7"/>
    <s v="Экспорт"/>
    <n v="99.56"/>
    <n v="155.97999999999999"/>
  </r>
  <r>
    <x v="27"/>
    <x v="40"/>
    <x v="0"/>
    <x v="1"/>
    <s v="Экспорт"/>
    <n v="31.28"/>
    <n v="42.56"/>
  </r>
  <r>
    <x v="27"/>
    <x v="40"/>
    <x v="0"/>
    <x v="9"/>
    <s v="Экспорт"/>
    <n v="51.84"/>
    <n v="63.42"/>
  </r>
  <r>
    <x v="27"/>
    <x v="27"/>
    <x v="0"/>
    <x v="2"/>
    <s v="Экспорт"/>
    <n v="190.2"/>
    <n v="126.47"/>
  </r>
  <r>
    <x v="27"/>
    <x v="3"/>
    <x v="2"/>
    <x v="10"/>
    <s v="Экспорт"/>
    <n v="150.79"/>
    <n v="153.53"/>
  </r>
  <r>
    <x v="27"/>
    <x v="41"/>
    <x v="0"/>
    <x v="8"/>
    <s v="Экспорт"/>
    <n v="501.71"/>
    <n v="1012.89"/>
  </r>
  <r>
    <x v="27"/>
    <x v="41"/>
    <x v="0"/>
    <x v="3"/>
    <s v="Экспорт"/>
    <n v="957.81"/>
    <n v="1209.72"/>
  </r>
  <r>
    <x v="27"/>
    <x v="41"/>
    <x v="0"/>
    <x v="4"/>
    <s v="Экспорт"/>
    <n v="1154.0899999999999"/>
    <n v="1104.26"/>
  </r>
  <r>
    <x v="27"/>
    <x v="37"/>
    <x v="5"/>
    <x v="10"/>
    <s v="Экспорт"/>
    <n v="3281.6"/>
    <n v="2593.46"/>
  </r>
  <r>
    <x v="27"/>
    <x v="41"/>
    <x v="0"/>
    <x v="10"/>
    <s v="Экспорт"/>
    <n v="1050.8"/>
    <n v="1374.61"/>
  </r>
  <r>
    <x v="27"/>
    <x v="46"/>
    <x v="1"/>
    <x v="9"/>
    <s v="Экспорт"/>
    <n v="73.75"/>
    <n v="77.959999999999994"/>
  </r>
  <r>
    <x v="27"/>
    <x v="52"/>
    <x v="3"/>
    <x v="1"/>
    <s v="Экспорт"/>
    <n v="20.72"/>
    <n v="26.94"/>
  </r>
  <r>
    <x v="27"/>
    <x v="10"/>
    <x v="0"/>
    <x v="5"/>
    <s v="Экспорт"/>
    <n v="462.36"/>
    <n v="486"/>
  </r>
  <r>
    <x v="27"/>
    <x v="10"/>
    <x v="0"/>
    <x v="10"/>
    <s v="Экспорт"/>
    <n v="651.39"/>
    <n v="550.38"/>
  </r>
  <r>
    <x v="27"/>
    <x v="38"/>
    <x v="0"/>
    <x v="4"/>
    <s v="Экспорт"/>
    <n v="68.510000000000005"/>
    <n v="42.43"/>
  </r>
  <r>
    <x v="27"/>
    <x v="4"/>
    <x v="1"/>
    <x v="11"/>
    <s v="Экспорт"/>
    <n v="12.07"/>
    <n v="26.53"/>
  </r>
  <r>
    <x v="27"/>
    <x v="0"/>
    <x v="0"/>
    <x v="5"/>
    <s v="Экспорт"/>
    <n v="341.74"/>
    <n v="399.15"/>
  </r>
  <r>
    <x v="27"/>
    <x v="3"/>
    <x v="2"/>
    <x v="4"/>
    <s v="Экспорт"/>
    <n v="90.46"/>
    <n v="76.5"/>
  </r>
  <r>
    <x v="27"/>
    <x v="63"/>
    <x v="0"/>
    <x v="6"/>
    <s v="Экспорт"/>
    <n v="25.47"/>
    <n v="20.399999999999999"/>
  </r>
  <r>
    <x v="27"/>
    <x v="40"/>
    <x v="0"/>
    <x v="0"/>
    <s v="Экспорт"/>
    <n v="60.28"/>
    <n v="41.85"/>
  </r>
  <r>
    <x v="27"/>
    <x v="14"/>
    <x v="0"/>
    <x v="9"/>
    <s v="Экспорт"/>
    <n v="181.45"/>
    <n v="257.77"/>
  </r>
  <r>
    <x v="27"/>
    <x v="3"/>
    <x v="2"/>
    <x v="2"/>
    <s v="Экспорт"/>
    <n v="179.24"/>
    <n v="153.58000000000001"/>
  </r>
  <r>
    <x v="27"/>
    <x v="53"/>
    <x v="0"/>
    <x v="6"/>
    <s v="Экспорт"/>
    <n v="36.18"/>
    <n v="20.94"/>
  </r>
  <r>
    <x v="27"/>
    <x v="26"/>
    <x v="4"/>
    <x v="3"/>
    <s v="Экспорт"/>
    <n v="52.48"/>
    <n v="52.7"/>
  </r>
  <r>
    <x v="27"/>
    <x v="45"/>
    <x v="1"/>
    <x v="7"/>
    <s v="Экспорт"/>
    <n v="22.24"/>
    <n v="27.04"/>
  </r>
  <r>
    <x v="27"/>
    <x v="15"/>
    <x v="0"/>
    <x v="6"/>
    <s v="Экспорт"/>
    <n v="402.19"/>
    <n v="271.98"/>
  </r>
  <r>
    <x v="27"/>
    <x v="49"/>
    <x v="3"/>
    <x v="5"/>
    <s v="Экспорт"/>
    <n v="20.170000000000002"/>
    <n v="25.9"/>
  </r>
  <r>
    <x v="27"/>
    <x v="12"/>
    <x v="0"/>
    <x v="10"/>
    <s v="Экспорт"/>
    <n v="35.99"/>
    <n v="26.7"/>
  </r>
  <r>
    <x v="27"/>
    <x v="23"/>
    <x v="3"/>
    <x v="11"/>
    <s v="Экспорт"/>
    <n v="28.23"/>
    <n v="42.1"/>
  </r>
  <r>
    <x v="27"/>
    <x v="23"/>
    <x v="3"/>
    <x v="3"/>
    <s v="Экспорт"/>
    <n v="37.729999999999997"/>
    <n v="42.1"/>
  </r>
  <r>
    <x v="27"/>
    <x v="39"/>
    <x v="1"/>
    <x v="9"/>
    <s v="Экспорт"/>
    <n v="35.700000000000003"/>
    <n v="46.79"/>
  </r>
  <r>
    <x v="27"/>
    <x v="39"/>
    <x v="1"/>
    <x v="4"/>
    <s v="Экспорт"/>
    <n v="92"/>
    <n v="46.76"/>
  </r>
  <r>
    <x v="27"/>
    <x v="51"/>
    <x v="0"/>
    <x v="9"/>
    <s v="Экспорт"/>
    <n v="80.36"/>
    <n v="125.74"/>
  </r>
  <r>
    <x v="27"/>
    <x v="51"/>
    <x v="0"/>
    <x v="5"/>
    <s v="Экспорт"/>
    <n v="225.85"/>
    <n v="252.3"/>
  </r>
  <r>
    <x v="27"/>
    <x v="6"/>
    <x v="2"/>
    <x v="3"/>
    <s v="Экспорт"/>
    <n v="60.78"/>
    <n v="42.5"/>
  </r>
  <r>
    <x v="27"/>
    <x v="11"/>
    <x v="0"/>
    <x v="8"/>
    <s v="Экспорт"/>
    <n v="103.79"/>
    <n v="228.25"/>
  </r>
  <r>
    <x v="27"/>
    <x v="11"/>
    <x v="0"/>
    <x v="10"/>
    <s v="Экспорт"/>
    <n v="389.14"/>
    <n v="273.57"/>
  </r>
  <r>
    <x v="27"/>
    <x v="46"/>
    <x v="1"/>
    <x v="11"/>
    <s v="Экспорт"/>
    <n v="26.1"/>
    <n v="26.1"/>
  </r>
  <r>
    <x v="27"/>
    <x v="47"/>
    <x v="0"/>
    <x v="5"/>
    <s v="Экспорт"/>
    <n v="129.84"/>
    <n v="132.25"/>
  </r>
  <r>
    <x v="27"/>
    <x v="47"/>
    <x v="0"/>
    <x v="10"/>
    <s v="Экспорт"/>
    <n v="123"/>
    <n v="132.55000000000001"/>
  </r>
  <r>
    <x v="27"/>
    <x v="42"/>
    <x v="0"/>
    <x v="4"/>
    <s v="Экспорт"/>
    <n v="196.74"/>
    <n v="127.3"/>
  </r>
  <r>
    <x v="27"/>
    <x v="51"/>
    <x v="0"/>
    <x v="10"/>
    <s v="Экспорт"/>
    <n v="69.819999999999993"/>
    <n v="63.47"/>
  </r>
  <r>
    <x v="27"/>
    <x v="0"/>
    <x v="0"/>
    <x v="9"/>
    <s v="Экспорт"/>
    <n v="226.33"/>
    <n v="378.56"/>
  </r>
  <r>
    <x v="27"/>
    <x v="27"/>
    <x v="0"/>
    <x v="7"/>
    <s v="Экспорт"/>
    <n v="323.97000000000003"/>
    <n v="461.59"/>
  </r>
  <r>
    <x v="27"/>
    <x v="43"/>
    <x v="6"/>
    <x v="11"/>
    <s v="Экспорт"/>
    <n v="59.49"/>
    <n v="103.6"/>
  </r>
  <r>
    <x v="27"/>
    <x v="43"/>
    <x v="6"/>
    <x v="9"/>
    <s v="Экспорт"/>
    <n v="80.44"/>
    <n v="130.11000000000001"/>
  </r>
  <r>
    <x v="27"/>
    <x v="20"/>
    <x v="2"/>
    <x v="10"/>
    <s v="Экспорт"/>
    <n v="22.29"/>
    <n v="21.22"/>
  </r>
  <r>
    <x v="27"/>
    <x v="43"/>
    <x v="6"/>
    <x v="5"/>
    <s v="Экспорт"/>
    <n v="404.97"/>
    <n v="314.58999999999997"/>
  </r>
  <r>
    <x v="27"/>
    <x v="64"/>
    <x v="0"/>
    <x v="5"/>
    <s v="Экспорт"/>
    <n v="27.39"/>
    <n v="26.7"/>
  </r>
  <r>
    <x v="27"/>
    <x v="31"/>
    <x v="2"/>
    <x v="3"/>
    <s v="Экспорт"/>
    <n v="209.25"/>
    <n v="191.98"/>
  </r>
  <r>
    <x v="27"/>
    <x v="31"/>
    <x v="2"/>
    <x v="4"/>
    <s v="Экспорт"/>
    <n v="87.24"/>
    <n v="63.99"/>
  </r>
  <r>
    <x v="27"/>
    <x v="30"/>
    <x v="1"/>
    <x v="8"/>
    <s v="Экспорт"/>
    <n v="238.01"/>
    <n v="433.78"/>
  </r>
  <r>
    <x v="27"/>
    <x v="30"/>
    <x v="1"/>
    <x v="10"/>
    <s v="Экспорт"/>
    <n v="73.61"/>
    <n v="50.46"/>
  </r>
  <r>
    <x v="27"/>
    <x v="37"/>
    <x v="5"/>
    <x v="7"/>
    <s v="Экспорт"/>
    <n v="932.72"/>
    <n v="1485.98"/>
  </r>
  <r>
    <x v="27"/>
    <x v="37"/>
    <x v="5"/>
    <x v="8"/>
    <s v="Экспорт"/>
    <n v="994.51"/>
    <n v="1476.88"/>
  </r>
  <r>
    <x v="27"/>
    <x v="37"/>
    <x v="5"/>
    <x v="6"/>
    <s v="Экспорт"/>
    <n v="3806.91"/>
    <n v="2295.16"/>
  </r>
  <r>
    <x v="28"/>
    <x v="2"/>
    <x v="2"/>
    <x v="10"/>
    <s v="Экспорт"/>
    <n v="1.35"/>
    <n v="3.03"/>
  </r>
  <r>
    <x v="28"/>
    <x v="3"/>
    <x v="2"/>
    <x v="4"/>
    <s v="Экспорт"/>
    <n v="4.6900000000000004"/>
    <n v="11.84"/>
  </r>
  <r>
    <x v="28"/>
    <x v="23"/>
    <x v="3"/>
    <x v="7"/>
    <s v="Экспорт"/>
    <n v="5.46"/>
    <n v="12.76"/>
  </r>
  <r>
    <x v="28"/>
    <x v="23"/>
    <x v="3"/>
    <x v="6"/>
    <s v="Экспорт"/>
    <n v="6"/>
    <n v="13.44"/>
  </r>
  <r>
    <x v="28"/>
    <x v="3"/>
    <x v="2"/>
    <x v="0"/>
    <s v="Экспорт"/>
    <n v="4.92"/>
    <n v="11.04"/>
  </r>
  <r>
    <x v="28"/>
    <x v="6"/>
    <x v="2"/>
    <x v="5"/>
    <s v="Экспорт"/>
    <n v="0.21"/>
    <n v="0.06"/>
  </r>
  <r>
    <x v="28"/>
    <x v="3"/>
    <x v="2"/>
    <x v="7"/>
    <s v="Экспорт"/>
    <n v="9.92"/>
    <n v="25.85"/>
  </r>
  <r>
    <x v="28"/>
    <x v="3"/>
    <x v="2"/>
    <x v="6"/>
    <s v="Экспорт"/>
    <n v="18.95"/>
    <n v="45.98"/>
  </r>
  <r>
    <x v="28"/>
    <x v="3"/>
    <x v="2"/>
    <x v="2"/>
    <s v="Экспорт"/>
    <n v="7.66"/>
    <n v="18.46"/>
  </r>
  <r>
    <x v="28"/>
    <x v="6"/>
    <x v="2"/>
    <x v="2"/>
    <s v="Экспорт"/>
    <n v="22.28"/>
    <n v="53.27"/>
  </r>
  <r>
    <x v="28"/>
    <x v="41"/>
    <x v="0"/>
    <x v="9"/>
    <s v="Экспорт"/>
    <n v="5.47"/>
    <n v="5.62"/>
  </r>
  <r>
    <x v="28"/>
    <x v="6"/>
    <x v="2"/>
    <x v="10"/>
    <s v="Экспорт"/>
    <n v="15.8"/>
    <n v="36.270000000000003"/>
  </r>
  <r>
    <x v="28"/>
    <x v="6"/>
    <x v="2"/>
    <x v="7"/>
    <s v="Экспорт"/>
    <n v="6.03"/>
    <n v="7.85"/>
  </r>
  <r>
    <x v="28"/>
    <x v="3"/>
    <x v="2"/>
    <x v="1"/>
    <s v="Экспорт"/>
    <n v="9.8800000000000008"/>
    <n v="26.78"/>
  </r>
  <r>
    <x v="28"/>
    <x v="3"/>
    <x v="2"/>
    <x v="8"/>
    <s v="Экспорт"/>
    <n v="27.65"/>
    <n v="43.31"/>
  </r>
  <r>
    <x v="28"/>
    <x v="3"/>
    <x v="2"/>
    <x v="5"/>
    <s v="Экспорт"/>
    <n v="24.03"/>
    <n v="55.07"/>
  </r>
  <r>
    <x v="28"/>
    <x v="2"/>
    <x v="2"/>
    <x v="4"/>
    <s v="Экспорт"/>
    <n v="3.44"/>
    <n v="7"/>
  </r>
  <r>
    <x v="28"/>
    <x v="6"/>
    <x v="2"/>
    <x v="3"/>
    <s v="Экспорт"/>
    <n v="21.2"/>
    <n v="52.44"/>
  </r>
  <r>
    <x v="28"/>
    <x v="3"/>
    <x v="2"/>
    <x v="9"/>
    <s v="Экспорт"/>
    <n v="10.84"/>
    <n v="26.79"/>
  </r>
  <r>
    <x v="28"/>
    <x v="6"/>
    <x v="2"/>
    <x v="0"/>
    <s v="Экспорт"/>
    <n v="13.57"/>
    <n v="30.39"/>
  </r>
  <r>
    <x v="28"/>
    <x v="27"/>
    <x v="0"/>
    <x v="6"/>
    <s v="Экспорт"/>
    <n v="2.25"/>
    <n v="0.64"/>
  </r>
  <r>
    <x v="28"/>
    <x v="3"/>
    <x v="2"/>
    <x v="3"/>
    <s v="Экспорт"/>
    <n v="14.62"/>
    <n v="37.630000000000003"/>
  </r>
  <r>
    <x v="28"/>
    <x v="3"/>
    <x v="2"/>
    <x v="10"/>
    <s v="Экспорт"/>
    <n v="7.28"/>
    <n v="16.78"/>
  </r>
  <r>
    <x v="28"/>
    <x v="6"/>
    <x v="2"/>
    <x v="9"/>
    <s v="Экспорт"/>
    <n v="20.079999999999998"/>
    <n v="50.05"/>
  </r>
  <r>
    <x v="29"/>
    <x v="3"/>
    <x v="2"/>
    <x v="0"/>
    <s v="Экспорт"/>
    <n v="0.34"/>
    <n v="0"/>
  </r>
  <r>
    <x v="29"/>
    <x v="26"/>
    <x v="4"/>
    <x v="1"/>
    <s v="Экспорт"/>
    <n v="0"/>
    <n v="0"/>
  </r>
  <r>
    <x v="29"/>
    <x v="2"/>
    <x v="2"/>
    <x v="7"/>
    <s v="Экспорт"/>
    <n v="0.41"/>
    <n v="0"/>
  </r>
  <r>
    <x v="29"/>
    <x v="2"/>
    <x v="2"/>
    <x v="8"/>
    <s v="Экспорт"/>
    <n v="0.17"/>
    <n v="0"/>
  </r>
  <r>
    <x v="30"/>
    <x v="6"/>
    <x v="2"/>
    <x v="5"/>
    <s v="Экспорт"/>
    <n v="0.94"/>
    <n v="0.22"/>
  </r>
  <r>
    <x v="31"/>
    <x v="44"/>
    <x v="4"/>
    <x v="10"/>
    <s v="Экспорт"/>
    <n v="8.2100000000000009"/>
    <n v="2.9"/>
  </r>
  <r>
    <x v="31"/>
    <x v="55"/>
    <x v="1"/>
    <x v="2"/>
    <s v="Экспорт"/>
    <n v="14.42"/>
    <n v="22.89"/>
  </r>
  <r>
    <x v="31"/>
    <x v="11"/>
    <x v="0"/>
    <x v="7"/>
    <s v="Экспорт"/>
    <n v="1.98"/>
    <n v="10.8"/>
  </r>
  <r>
    <x v="31"/>
    <x v="35"/>
    <x v="0"/>
    <x v="2"/>
    <s v="Экспорт"/>
    <n v="17.010000000000002"/>
    <n v="20"/>
  </r>
  <r>
    <x v="31"/>
    <x v="16"/>
    <x v="1"/>
    <x v="11"/>
    <s v="Экспорт"/>
    <n v="14.82"/>
    <n v="22.8"/>
  </r>
  <r>
    <x v="31"/>
    <x v="16"/>
    <x v="1"/>
    <x v="10"/>
    <s v="Экспорт"/>
    <n v="47.49"/>
    <n v="67.84"/>
  </r>
  <r>
    <x v="32"/>
    <x v="3"/>
    <x v="2"/>
    <x v="1"/>
    <s v="Экспорт"/>
    <n v="0.14000000000000001"/>
    <n v="0.01"/>
  </r>
  <r>
    <x v="32"/>
    <x v="6"/>
    <x v="2"/>
    <x v="5"/>
    <s v="Экспорт"/>
    <n v="0.91"/>
    <n v="0.22"/>
  </r>
  <r>
    <x v="33"/>
    <x v="7"/>
    <x v="2"/>
    <x v="0"/>
    <s v="Экспорт"/>
    <n v="0.76"/>
    <n v="0.02"/>
  </r>
  <r>
    <x v="33"/>
    <x v="7"/>
    <x v="2"/>
    <x v="6"/>
    <s v="Экспорт"/>
    <n v="1"/>
    <n v="0.26"/>
  </r>
  <r>
    <x v="33"/>
    <x v="6"/>
    <x v="2"/>
    <x v="5"/>
    <s v="Экспорт"/>
    <n v="0.33"/>
    <n v="0.11"/>
  </r>
  <r>
    <x v="34"/>
    <x v="20"/>
    <x v="2"/>
    <x v="7"/>
    <s v="Экспорт"/>
    <n v="0.77"/>
    <n v="0.13"/>
  </r>
  <r>
    <x v="34"/>
    <x v="3"/>
    <x v="2"/>
    <x v="11"/>
    <s v="Экспорт"/>
    <n v="0.21"/>
    <n v="0.05"/>
  </r>
  <r>
    <x v="34"/>
    <x v="3"/>
    <x v="2"/>
    <x v="7"/>
    <s v="Экспорт"/>
    <n v="7.0000000000000007E-2"/>
    <n v="0.02"/>
  </r>
  <r>
    <x v="34"/>
    <x v="21"/>
    <x v="2"/>
    <x v="8"/>
    <s v="Экспорт"/>
    <n v="7.35"/>
    <n v="1.53"/>
  </r>
  <r>
    <x v="34"/>
    <x v="20"/>
    <x v="2"/>
    <x v="2"/>
    <s v="Экспорт"/>
    <n v="0.92"/>
    <n v="0.14000000000000001"/>
  </r>
  <r>
    <x v="35"/>
    <x v="6"/>
    <x v="2"/>
    <x v="10"/>
    <s v="Экспорт"/>
    <n v="2.4700000000000002"/>
    <n v="0"/>
  </r>
  <r>
    <x v="36"/>
    <x v="3"/>
    <x v="2"/>
    <x v="2"/>
    <s v="Экспорт"/>
    <n v="3.24"/>
    <n v="1.3"/>
  </r>
  <r>
    <x v="36"/>
    <x v="3"/>
    <x v="2"/>
    <x v="11"/>
    <s v="Экспорт"/>
    <n v="0.86"/>
    <n v="0.53"/>
  </r>
  <r>
    <x v="36"/>
    <x v="3"/>
    <x v="2"/>
    <x v="8"/>
    <s v="Экспорт"/>
    <n v="2.37"/>
    <n v="1.01"/>
  </r>
  <r>
    <x v="36"/>
    <x v="3"/>
    <x v="2"/>
    <x v="3"/>
    <s v="Экспорт"/>
    <n v="2.96"/>
    <n v="1.5"/>
  </r>
  <r>
    <x v="36"/>
    <x v="6"/>
    <x v="2"/>
    <x v="5"/>
    <s v="Экспорт"/>
    <n v="1.1399999999999999"/>
    <n v="0.22"/>
  </r>
  <r>
    <x v="36"/>
    <x v="3"/>
    <x v="2"/>
    <x v="9"/>
    <s v="Экспорт"/>
    <n v="3.75"/>
    <n v="1.9"/>
  </r>
  <r>
    <x v="36"/>
    <x v="3"/>
    <x v="2"/>
    <x v="1"/>
    <s v="Экспорт"/>
    <n v="1.75"/>
    <n v="1"/>
  </r>
  <r>
    <x v="37"/>
    <x v="6"/>
    <x v="2"/>
    <x v="10"/>
    <s v="Экспорт"/>
    <n v="0.72"/>
    <n v="0.01"/>
  </r>
  <r>
    <x v="38"/>
    <x v="6"/>
    <x v="2"/>
    <x v="0"/>
    <s v="Экспорт"/>
    <n v="97.05"/>
    <n v="393.63"/>
  </r>
  <r>
    <x v="38"/>
    <x v="3"/>
    <x v="2"/>
    <x v="7"/>
    <s v="Экспорт"/>
    <n v="238.75"/>
    <n v="603.84"/>
  </r>
  <r>
    <x v="38"/>
    <x v="3"/>
    <x v="2"/>
    <x v="3"/>
    <s v="Экспорт"/>
    <n v="373.61"/>
    <n v="1099.05"/>
  </r>
  <r>
    <x v="38"/>
    <x v="3"/>
    <x v="2"/>
    <x v="4"/>
    <s v="Экспорт"/>
    <n v="319.20999999999998"/>
    <n v="1457.6"/>
  </r>
  <r>
    <x v="38"/>
    <x v="3"/>
    <x v="2"/>
    <x v="10"/>
    <s v="Экспорт"/>
    <n v="410.46"/>
    <n v="1652.81"/>
  </r>
  <r>
    <x v="38"/>
    <x v="41"/>
    <x v="0"/>
    <x v="1"/>
    <s v="Экспорт"/>
    <n v="30.4"/>
    <n v="36.35"/>
  </r>
  <r>
    <x v="38"/>
    <x v="41"/>
    <x v="0"/>
    <x v="4"/>
    <s v="Экспорт"/>
    <n v="14.59"/>
    <n v="19.98"/>
  </r>
  <r>
    <x v="38"/>
    <x v="41"/>
    <x v="0"/>
    <x v="6"/>
    <s v="Экспорт"/>
    <n v="15.66"/>
    <n v="19.89"/>
  </r>
  <r>
    <x v="38"/>
    <x v="41"/>
    <x v="0"/>
    <x v="2"/>
    <s v="Экспорт"/>
    <n v="30.36"/>
    <n v="35.409999999999997"/>
  </r>
  <r>
    <x v="38"/>
    <x v="26"/>
    <x v="4"/>
    <x v="1"/>
    <s v="Экспорт"/>
    <n v="0.04"/>
    <n v="0.1"/>
  </r>
  <r>
    <x v="38"/>
    <x v="20"/>
    <x v="2"/>
    <x v="1"/>
    <s v="Экспорт"/>
    <n v="6.02"/>
    <n v="1.24"/>
  </r>
  <r>
    <x v="38"/>
    <x v="21"/>
    <x v="2"/>
    <x v="8"/>
    <s v="Экспорт"/>
    <n v="74.42"/>
    <n v="790.3"/>
  </r>
  <r>
    <x v="38"/>
    <x v="21"/>
    <x v="2"/>
    <x v="0"/>
    <s v="Экспорт"/>
    <n v="38.270000000000003"/>
    <n v="258.67"/>
  </r>
  <r>
    <x v="38"/>
    <x v="5"/>
    <x v="3"/>
    <x v="0"/>
    <s v="Экспорт"/>
    <n v="8.8699999999999992"/>
    <n v="60.9"/>
  </r>
  <r>
    <x v="38"/>
    <x v="41"/>
    <x v="0"/>
    <x v="9"/>
    <s v="Экспорт"/>
    <n v="25.16"/>
    <n v="34.04"/>
  </r>
  <r>
    <x v="38"/>
    <x v="41"/>
    <x v="0"/>
    <x v="7"/>
    <s v="Экспорт"/>
    <n v="10.52"/>
    <n v="13.88"/>
  </r>
  <r>
    <x v="38"/>
    <x v="21"/>
    <x v="2"/>
    <x v="4"/>
    <s v="Экспорт"/>
    <n v="9.25"/>
    <n v="66.81"/>
  </r>
  <r>
    <x v="38"/>
    <x v="6"/>
    <x v="2"/>
    <x v="2"/>
    <s v="Экспорт"/>
    <n v="82.15"/>
    <n v="180.67"/>
  </r>
  <r>
    <x v="38"/>
    <x v="7"/>
    <x v="2"/>
    <x v="6"/>
    <s v="Экспорт"/>
    <n v="2.69"/>
    <n v="2.0099999999999998"/>
  </r>
  <r>
    <x v="38"/>
    <x v="3"/>
    <x v="2"/>
    <x v="11"/>
    <s v="Экспорт"/>
    <n v="16.260000000000002"/>
    <n v="69.2"/>
  </r>
  <r>
    <x v="38"/>
    <x v="23"/>
    <x v="3"/>
    <x v="9"/>
    <s v="Экспорт"/>
    <n v="8.64"/>
    <n v="10.5"/>
  </r>
  <r>
    <x v="38"/>
    <x v="23"/>
    <x v="3"/>
    <x v="8"/>
    <s v="Экспорт"/>
    <n v="0.06"/>
    <n v="0.31"/>
  </r>
  <r>
    <x v="38"/>
    <x v="23"/>
    <x v="3"/>
    <x v="6"/>
    <s v="Экспорт"/>
    <n v="1.3"/>
    <n v="1.57"/>
  </r>
  <r>
    <x v="38"/>
    <x v="3"/>
    <x v="2"/>
    <x v="5"/>
    <s v="Экспорт"/>
    <n v="308.45"/>
    <n v="1349.1"/>
  </r>
  <r>
    <x v="38"/>
    <x v="6"/>
    <x v="2"/>
    <x v="8"/>
    <s v="Экспорт"/>
    <n v="174.75"/>
    <n v="396.28"/>
  </r>
  <r>
    <x v="38"/>
    <x v="6"/>
    <x v="2"/>
    <x v="3"/>
    <s v="Экспорт"/>
    <n v="186.92"/>
    <n v="378.06"/>
  </r>
  <r>
    <x v="38"/>
    <x v="3"/>
    <x v="2"/>
    <x v="6"/>
    <s v="Экспорт"/>
    <n v="318.76"/>
    <n v="1631.68"/>
  </r>
  <r>
    <x v="38"/>
    <x v="6"/>
    <x v="2"/>
    <x v="6"/>
    <s v="Экспорт"/>
    <n v="165.92"/>
    <n v="384.66"/>
  </r>
  <r>
    <x v="38"/>
    <x v="23"/>
    <x v="3"/>
    <x v="10"/>
    <s v="Экспорт"/>
    <n v="17.600000000000001"/>
    <n v="19"/>
  </r>
  <r>
    <x v="38"/>
    <x v="3"/>
    <x v="2"/>
    <x v="2"/>
    <s v="Экспорт"/>
    <n v="243.72"/>
    <n v="820.4"/>
  </r>
  <r>
    <x v="38"/>
    <x v="6"/>
    <x v="2"/>
    <x v="1"/>
    <s v="Экспорт"/>
    <n v="78.83"/>
    <n v="194.59"/>
  </r>
  <r>
    <x v="38"/>
    <x v="21"/>
    <x v="2"/>
    <x v="3"/>
    <s v="Экспорт"/>
    <n v="59.15"/>
    <n v="491.06"/>
  </r>
  <r>
    <x v="38"/>
    <x v="3"/>
    <x v="2"/>
    <x v="1"/>
    <s v="Экспорт"/>
    <n v="10.63"/>
    <n v="104"/>
  </r>
  <r>
    <x v="38"/>
    <x v="41"/>
    <x v="0"/>
    <x v="5"/>
    <s v="Экспорт"/>
    <n v="23.95"/>
    <n v="30.38"/>
  </r>
  <r>
    <x v="38"/>
    <x v="20"/>
    <x v="2"/>
    <x v="7"/>
    <s v="Экспорт"/>
    <n v="0.2"/>
    <n v="0.02"/>
  </r>
  <r>
    <x v="38"/>
    <x v="41"/>
    <x v="0"/>
    <x v="3"/>
    <s v="Экспорт"/>
    <n v="62.26"/>
    <n v="74.819999999999993"/>
  </r>
  <r>
    <x v="38"/>
    <x v="21"/>
    <x v="2"/>
    <x v="11"/>
    <s v="Экспорт"/>
    <n v="77.989999999999995"/>
    <n v="651.99"/>
  </r>
  <r>
    <x v="38"/>
    <x v="21"/>
    <x v="2"/>
    <x v="7"/>
    <s v="Экспорт"/>
    <n v="93.89"/>
    <n v="729.7"/>
  </r>
  <r>
    <x v="38"/>
    <x v="21"/>
    <x v="2"/>
    <x v="6"/>
    <s v="Экспорт"/>
    <n v="28.23"/>
    <n v="194.84"/>
  </r>
  <r>
    <x v="38"/>
    <x v="6"/>
    <x v="2"/>
    <x v="10"/>
    <s v="Экспорт"/>
    <n v="124.32"/>
    <n v="412.64"/>
  </r>
  <r>
    <x v="38"/>
    <x v="6"/>
    <x v="2"/>
    <x v="9"/>
    <s v="Экспорт"/>
    <n v="123.14"/>
    <n v="302.2"/>
  </r>
  <r>
    <x v="38"/>
    <x v="3"/>
    <x v="2"/>
    <x v="8"/>
    <s v="Экспорт"/>
    <n v="243.94"/>
    <n v="1154.8"/>
  </r>
  <r>
    <x v="38"/>
    <x v="6"/>
    <x v="2"/>
    <x v="7"/>
    <s v="Экспорт"/>
    <n v="144.02000000000001"/>
    <n v="368.28"/>
  </r>
  <r>
    <x v="38"/>
    <x v="6"/>
    <x v="2"/>
    <x v="5"/>
    <s v="Экспорт"/>
    <n v="152.16"/>
    <n v="412.22"/>
  </r>
  <r>
    <x v="38"/>
    <x v="21"/>
    <x v="2"/>
    <x v="1"/>
    <s v="Экспорт"/>
    <n v="55.59"/>
    <n v="400.77"/>
  </r>
  <r>
    <x v="38"/>
    <x v="21"/>
    <x v="2"/>
    <x v="9"/>
    <s v="Экспорт"/>
    <n v="134.52000000000001"/>
    <n v="960.51"/>
  </r>
  <r>
    <x v="38"/>
    <x v="21"/>
    <x v="2"/>
    <x v="5"/>
    <s v="Экспорт"/>
    <n v="44.85"/>
    <n v="484.88"/>
  </r>
  <r>
    <x v="38"/>
    <x v="41"/>
    <x v="0"/>
    <x v="8"/>
    <s v="Экспорт"/>
    <n v="26.02"/>
    <n v="33.18"/>
  </r>
  <r>
    <x v="38"/>
    <x v="21"/>
    <x v="2"/>
    <x v="10"/>
    <s v="Экспорт"/>
    <n v="42.53"/>
    <n v="374.83"/>
  </r>
  <r>
    <x v="38"/>
    <x v="3"/>
    <x v="2"/>
    <x v="0"/>
    <s v="Экспорт"/>
    <n v="282.89"/>
    <n v="778.35"/>
  </r>
  <r>
    <x v="38"/>
    <x v="41"/>
    <x v="0"/>
    <x v="11"/>
    <s v="Экспорт"/>
    <n v="13.65"/>
    <n v="16.54"/>
  </r>
  <r>
    <x v="38"/>
    <x v="6"/>
    <x v="2"/>
    <x v="4"/>
    <s v="Экспорт"/>
    <n v="155.4"/>
    <n v="365.26"/>
  </r>
  <r>
    <x v="38"/>
    <x v="3"/>
    <x v="2"/>
    <x v="9"/>
    <s v="Экспорт"/>
    <n v="152.82"/>
    <n v="669.46"/>
  </r>
  <r>
    <x v="38"/>
    <x v="6"/>
    <x v="2"/>
    <x v="11"/>
    <s v="Экспорт"/>
    <n v="43.21"/>
    <n v="139.72"/>
  </r>
  <r>
    <x v="39"/>
    <x v="3"/>
    <x v="2"/>
    <x v="3"/>
    <s v="Экспорт"/>
    <n v="205.69"/>
    <n v="1421.88"/>
  </r>
  <r>
    <x v="39"/>
    <x v="3"/>
    <x v="2"/>
    <x v="4"/>
    <s v="Экспорт"/>
    <n v="221.97"/>
    <n v="1291.04"/>
  </r>
  <r>
    <x v="39"/>
    <x v="3"/>
    <x v="2"/>
    <x v="1"/>
    <s v="Экспорт"/>
    <n v="40.909999999999997"/>
    <n v="391.13"/>
  </r>
  <r>
    <x v="39"/>
    <x v="3"/>
    <x v="2"/>
    <x v="8"/>
    <s v="Экспорт"/>
    <n v="181.53"/>
    <n v="1359.08"/>
  </r>
  <r>
    <x v="39"/>
    <x v="3"/>
    <x v="2"/>
    <x v="2"/>
    <s v="Экспорт"/>
    <n v="179.01"/>
    <n v="1049.33"/>
  </r>
  <r>
    <x v="39"/>
    <x v="3"/>
    <x v="2"/>
    <x v="5"/>
    <s v="Экспорт"/>
    <n v="132.82"/>
    <n v="964.48"/>
  </r>
  <r>
    <x v="39"/>
    <x v="3"/>
    <x v="2"/>
    <x v="9"/>
    <s v="Экспорт"/>
    <n v="90.14"/>
    <n v="813.49"/>
  </r>
  <r>
    <x v="39"/>
    <x v="3"/>
    <x v="2"/>
    <x v="7"/>
    <s v="Экспорт"/>
    <n v="57.64"/>
    <n v="477"/>
  </r>
  <r>
    <x v="39"/>
    <x v="3"/>
    <x v="2"/>
    <x v="0"/>
    <s v="Экспорт"/>
    <n v="101.76"/>
    <n v="625.65"/>
  </r>
  <r>
    <x v="39"/>
    <x v="3"/>
    <x v="2"/>
    <x v="6"/>
    <s v="Экспорт"/>
    <n v="100.24"/>
    <n v="659.47"/>
  </r>
  <r>
    <x v="39"/>
    <x v="3"/>
    <x v="2"/>
    <x v="10"/>
    <s v="Экспорт"/>
    <n v="107.79"/>
    <n v="730.26"/>
  </r>
  <r>
    <x v="39"/>
    <x v="3"/>
    <x v="2"/>
    <x v="11"/>
    <s v="Экспорт"/>
    <n v="63.49"/>
    <n v="573.79999999999995"/>
  </r>
  <r>
    <x v="39"/>
    <x v="6"/>
    <x v="2"/>
    <x v="5"/>
    <s v="Экспорт"/>
    <n v="1.36"/>
    <n v="1.24"/>
  </r>
  <r>
    <x v="40"/>
    <x v="8"/>
    <x v="2"/>
    <x v="8"/>
    <s v="Экспорт"/>
    <n v="180.95"/>
    <n v="562.59"/>
  </r>
  <r>
    <x v="40"/>
    <x v="8"/>
    <x v="2"/>
    <x v="2"/>
    <s v="Экспорт"/>
    <n v="198.4"/>
    <n v="596.71"/>
  </r>
  <r>
    <x v="40"/>
    <x v="39"/>
    <x v="1"/>
    <x v="3"/>
    <s v="Экспорт"/>
    <n v="15.18"/>
    <n v="3.61"/>
  </r>
  <r>
    <x v="40"/>
    <x v="8"/>
    <x v="2"/>
    <x v="6"/>
    <s v="Экспорт"/>
    <n v="73.290000000000006"/>
    <n v="224.94"/>
  </r>
  <r>
    <x v="40"/>
    <x v="8"/>
    <x v="2"/>
    <x v="0"/>
    <s v="Экспорт"/>
    <n v="145.16"/>
    <n v="438.42"/>
  </r>
  <r>
    <x v="40"/>
    <x v="3"/>
    <x v="2"/>
    <x v="0"/>
    <s v="Экспорт"/>
    <n v="1.96"/>
    <n v="0.4"/>
  </r>
  <r>
    <x v="40"/>
    <x v="6"/>
    <x v="2"/>
    <x v="9"/>
    <s v="Экспорт"/>
    <n v="0.48"/>
    <n v="0.06"/>
  </r>
  <r>
    <x v="40"/>
    <x v="39"/>
    <x v="1"/>
    <x v="9"/>
    <s v="Экспорт"/>
    <n v="23.35"/>
    <n v="9.18"/>
  </r>
  <r>
    <x v="40"/>
    <x v="17"/>
    <x v="1"/>
    <x v="10"/>
    <s v="Экспорт"/>
    <n v="82.9"/>
    <n v="171"/>
  </r>
  <r>
    <x v="40"/>
    <x v="7"/>
    <x v="2"/>
    <x v="6"/>
    <s v="Экспорт"/>
    <n v="0.84"/>
    <n v="0.02"/>
  </r>
  <r>
    <x v="40"/>
    <x v="8"/>
    <x v="2"/>
    <x v="9"/>
    <s v="Экспорт"/>
    <n v="38.909999999999997"/>
    <n v="122.27"/>
  </r>
  <r>
    <x v="40"/>
    <x v="8"/>
    <x v="2"/>
    <x v="7"/>
    <s v="Экспорт"/>
    <n v="124.2"/>
    <n v="397.72"/>
  </r>
  <r>
    <x v="40"/>
    <x v="8"/>
    <x v="2"/>
    <x v="5"/>
    <s v="Экспорт"/>
    <n v="17.23"/>
    <n v="53.82"/>
  </r>
  <r>
    <x v="40"/>
    <x v="2"/>
    <x v="2"/>
    <x v="9"/>
    <s v="Экспорт"/>
    <n v="53.32"/>
    <n v="87.9"/>
  </r>
  <r>
    <x v="40"/>
    <x v="8"/>
    <x v="2"/>
    <x v="1"/>
    <s v="Экспорт"/>
    <n v="49.19"/>
    <n v="153.49"/>
  </r>
  <r>
    <x v="40"/>
    <x v="8"/>
    <x v="2"/>
    <x v="10"/>
    <s v="Экспорт"/>
    <n v="35.340000000000003"/>
    <n v="100.94"/>
  </r>
  <r>
    <x v="40"/>
    <x v="2"/>
    <x v="2"/>
    <x v="5"/>
    <s v="Экспорт"/>
    <n v="37.130000000000003"/>
    <n v="62.99"/>
  </r>
  <r>
    <x v="40"/>
    <x v="2"/>
    <x v="2"/>
    <x v="7"/>
    <s v="Экспорт"/>
    <n v="64.209999999999994"/>
    <n v="111.27"/>
  </r>
  <r>
    <x v="40"/>
    <x v="2"/>
    <x v="2"/>
    <x v="8"/>
    <s v="Экспорт"/>
    <n v="68.67"/>
    <n v="210.54"/>
  </r>
  <r>
    <x v="40"/>
    <x v="6"/>
    <x v="2"/>
    <x v="5"/>
    <s v="Экспорт"/>
    <n v="0.37"/>
    <n v="0.3"/>
  </r>
  <r>
    <x v="41"/>
    <x v="6"/>
    <x v="2"/>
    <x v="9"/>
    <s v="Экспорт"/>
    <n v="0.59"/>
    <n v="0"/>
  </r>
  <r>
    <x v="41"/>
    <x v="6"/>
    <x v="2"/>
    <x v="7"/>
    <s v="Экспорт"/>
    <n v="0.78"/>
    <n v="0"/>
  </r>
  <r>
    <x v="41"/>
    <x v="6"/>
    <x v="2"/>
    <x v="5"/>
    <s v="Экспорт"/>
    <n v="0.35"/>
    <n v="0.08"/>
  </r>
  <r>
    <x v="41"/>
    <x v="6"/>
    <x v="2"/>
    <x v="6"/>
    <s v="Экспорт"/>
    <n v="0.31"/>
    <n v="0"/>
  </r>
  <r>
    <x v="42"/>
    <x v="20"/>
    <x v="2"/>
    <x v="7"/>
    <s v="Экспорт"/>
    <n v="5.9"/>
    <n v="3.58"/>
  </r>
  <r>
    <x v="42"/>
    <x v="15"/>
    <x v="0"/>
    <x v="1"/>
    <s v="Экспорт"/>
    <n v="369.95"/>
    <n v="257.99"/>
  </r>
  <r>
    <x v="42"/>
    <x v="15"/>
    <x v="0"/>
    <x v="8"/>
    <s v="Экспорт"/>
    <n v="169.09"/>
    <n v="105.17"/>
  </r>
  <r>
    <x v="42"/>
    <x v="15"/>
    <x v="0"/>
    <x v="3"/>
    <s v="Экспорт"/>
    <n v="566.76"/>
    <n v="274.45"/>
  </r>
  <r>
    <x v="42"/>
    <x v="7"/>
    <x v="2"/>
    <x v="9"/>
    <s v="Экспорт"/>
    <n v="663.09"/>
    <n v="361.84"/>
  </r>
  <r>
    <x v="42"/>
    <x v="7"/>
    <x v="2"/>
    <x v="2"/>
    <s v="Экспорт"/>
    <n v="476.43"/>
    <n v="218.06"/>
  </r>
  <r>
    <x v="42"/>
    <x v="7"/>
    <x v="2"/>
    <x v="0"/>
    <s v="Экспорт"/>
    <n v="1118.57"/>
    <n v="480.7"/>
  </r>
  <r>
    <x v="42"/>
    <x v="37"/>
    <x v="5"/>
    <x v="1"/>
    <s v="Экспорт"/>
    <n v="158.34"/>
    <n v="84"/>
  </r>
  <r>
    <x v="42"/>
    <x v="45"/>
    <x v="1"/>
    <x v="6"/>
    <s v="Экспорт"/>
    <n v="846.91"/>
    <n v="357.58"/>
  </r>
  <r>
    <x v="42"/>
    <x v="7"/>
    <x v="2"/>
    <x v="6"/>
    <s v="Экспорт"/>
    <n v="635.75"/>
    <n v="268.39"/>
  </r>
  <r>
    <x v="42"/>
    <x v="0"/>
    <x v="0"/>
    <x v="10"/>
    <s v="Экспорт"/>
    <n v="48.01"/>
    <n v="19.760000000000002"/>
  </r>
  <r>
    <x v="42"/>
    <x v="22"/>
    <x v="0"/>
    <x v="8"/>
    <s v="Экспорт"/>
    <n v="36.04"/>
    <n v="20.93"/>
  </r>
  <r>
    <x v="42"/>
    <x v="22"/>
    <x v="0"/>
    <x v="2"/>
    <s v="Экспорт"/>
    <n v="96.96"/>
    <n v="46.54"/>
  </r>
  <r>
    <x v="42"/>
    <x v="7"/>
    <x v="2"/>
    <x v="5"/>
    <s v="Экспорт"/>
    <n v="1230.1199999999999"/>
    <n v="624.88"/>
  </r>
  <r>
    <x v="42"/>
    <x v="7"/>
    <x v="2"/>
    <x v="4"/>
    <s v="Экспорт"/>
    <n v="1032.04"/>
    <n v="484.89"/>
  </r>
  <r>
    <x v="42"/>
    <x v="7"/>
    <x v="2"/>
    <x v="10"/>
    <s v="Экспорт"/>
    <n v="758.24"/>
    <n v="328.86"/>
  </r>
  <r>
    <x v="42"/>
    <x v="22"/>
    <x v="0"/>
    <x v="4"/>
    <s v="Экспорт"/>
    <n v="41.93"/>
    <n v="21.01"/>
  </r>
  <r>
    <x v="42"/>
    <x v="22"/>
    <x v="0"/>
    <x v="0"/>
    <s v="Экспорт"/>
    <n v="89.91"/>
    <n v="44.19"/>
  </r>
  <r>
    <x v="42"/>
    <x v="15"/>
    <x v="0"/>
    <x v="5"/>
    <s v="Экспорт"/>
    <n v="138.29"/>
    <n v="62.96"/>
  </r>
  <r>
    <x v="42"/>
    <x v="7"/>
    <x v="2"/>
    <x v="1"/>
    <s v="Экспорт"/>
    <n v="549.46"/>
    <n v="276.89"/>
  </r>
  <r>
    <x v="42"/>
    <x v="7"/>
    <x v="2"/>
    <x v="7"/>
    <s v="Экспорт"/>
    <n v="878.17"/>
    <n v="458.19"/>
  </r>
  <r>
    <x v="42"/>
    <x v="7"/>
    <x v="2"/>
    <x v="8"/>
    <s v="Экспорт"/>
    <n v="1038.49"/>
    <n v="516.4"/>
  </r>
  <r>
    <x v="42"/>
    <x v="21"/>
    <x v="2"/>
    <x v="8"/>
    <s v="Экспорт"/>
    <n v="21.15"/>
    <n v="10.87"/>
  </r>
  <r>
    <x v="42"/>
    <x v="15"/>
    <x v="0"/>
    <x v="2"/>
    <s v="Экспорт"/>
    <n v="190.8"/>
    <n v="83.87"/>
  </r>
  <r>
    <x v="42"/>
    <x v="45"/>
    <x v="1"/>
    <x v="0"/>
    <s v="Экспорт"/>
    <n v="94.08"/>
    <n v="35.409999999999997"/>
  </r>
  <r>
    <x v="42"/>
    <x v="45"/>
    <x v="1"/>
    <x v="10"/>
    <s v="Экспорт"/>
    <n v="281.20999999999998"/>
    <n v="107.17"/>
  </r>
  <r>
    <x v="42"/>
    <x v="7"/>
    <x v="2"/>
    <x v="3"/>
    <s v="Экспорт"/>
    <n v="1028.03"/>
    <n v="506.53"/>
  </r>
  <r>
    <x v="42"/>
    <x v="15"/>
    <x v="0"/>
    <x v="7"/>
    <s v="Экспорт"/>
    <n v="140.87"/>
    <n v="84.03"/>
  </r>
  <r>
    <x v="42"/>
    <x v="15"/>
    <x v="0"/>
    <x v="11"/>
    <s v="Экспорт"/>
    <n v="180.48"/>
    <n v="145.08000000000001"/>
  </r>
  <r>
    <x v="42"/>
    <x v="15"/>
    <x v="0"/>
    <x v="4"/>
    <s v="Экспорт"/>
    <n v="207.82"/>
    <n v="108.02"/>
  </r>
  <r>
    <x v="42"/>
    <x v="15"/>
    <x v="0"/>
    <x v="0"/>
    <s v="Экспорт"/>
    <n v="444.06"/>
    <n v="192.4"/>
  </r>
  <r>
    <x v="42"/>
    <x v="0"/>
    <x v="0"/>
    <x v="5"/>
    <s v="Экспорт"/>
    <n v="33.04"/>
    <n v="18.32"/>
  </r>
  <r>
    <x v="42"/>
    <x v="45"/>
    <x v="1"/>
    <x v="4"/>
    <s v="Экспорт"/>
    <n v="140.56"/>
    <n v="62.88"/>
  </r>
  <r>
    <x v="42"/>
    <x v="45"/>
    <x v="1"/>
    <x v="2"/>
    <s v="Экспорт"/>
    <n v="236.1"/>
    <n v="104.81"/>
  </r>
  <r>
    <x v="42"/>
    <x v="0"/>
    <x v="0"/>
    <x v="2"/>
    <s v="Экспорт"/>
    <n v="33.049999999999997"/>
    <n v="19.440000000000001"/>
  </r>
  <r>
    <x v="42"/>
    <x v="22"/>
    <x v="0"/>
    <x v="10"/>
    <s v="Экспорт"/>
    <n v="94.02"/>
    <n v="42.83"/>
  </r>
  <r>
    <x v="42"/>
    <x v="37"/>
    <x v="5"/>
    <x v="9"/>
    <s v="Экспорт"/>
    <n v="155.27000000000001"/>
    <n v="83.84"/>
  </r>
  <r>
    <x v="42"/>
    <x v="3"/>
    <x v="2"/>
    <x v="10"/>
    <s v="Экспорт"/>
    <n v="6.97"/>
    <n v="5.55"/>
  </r>
  <r>
    <x v="42"/>
    <x v="15"/>
    <x v="0"/>
    <x v="9"/>
    <s v="Экспорт"/>
    <n v="173.54"/>
    <n v="105"/>
  </r>
  <r>
    <x v="42"/>
    <x v="15"/>
    <x v="0"/>
    <x v="6"/>
    <s v="Экспорт"/>
    <n v="284"/>
    <n v="132.97999999999999"/>
  </r>
  <r>
    <x v="42"/>
    <x v="15"/>
    <x v="0"/>
    <x v="10"/>
    <s v="Экспорт"/>
    <n v="588.38"/>
    <n v="240.84"/>
  </r>
  <r>
    <x v="42"/>
    <x v="7"/>
    <x v="2"/>
    <x v="11"/>
    <s v="Экспорт"/>
    <n v="477.92"/>
    <n v="294.04000000000002"/>
  </r>
  <r>
    <x v="43"/>
    <x v="6"/>
    <x v="2"/>
    <x v="0"/>
    <s v="Экспорт"/>
    <n v="0.72"/>
    <n v="0.01"/>
  </r>
  <r>
    <x v="43"/>
    <x v="3"/>
    <x v="2"/>
    <x v="7"/>
    <s v="Экспорт"/>
    <n v="0.2"/>
    <n v="0"/>
  </r>
  <r>
    <x v="43"/>
    <x v="31"/>
    <x v="2"/>
    <x v="5"/>
    <s v="Экспорт"/>
    <n v="0.02"/>
    <n v="0.32"/>
  </r>
  <r>
    <x v="43"/>
    <x v="3"/>
    <x v="2"/>
    <x v="0"/>
    <s v="Экспорт"/>
    <n v="179.15"/>
    <n v="72.680000000000007"/>
  </r>
  <r>
    <x v="43"/>
    <x v="6"/>
    <x v="2"/>
    <x v="8"/>
    <s v="Экспорт"/>
    <n v="20.73"/>
    <n v="0.92"/>
  </r>
  <r>
    <x v="43"/>
    <x v="6"/>
    <x v="2"/>
    <x v="7"/>
    <s v="Экспорт"/>
    <n v="0.94"/>
    <n v="0.05"/>
  </r>
  <r>
    <x v="43"/>
    <x v="3"/>
    <x v="2"/>
    <x v="6"/>
    <s v="Экспорт"/>
    <n v="389.5"/>
    <n v="154.74"/>
  </r>
  <r>
    <x v="43"/>
    <x v="3"/>
    <x v="2"/>
    <x v="10"/>
    <s v="Экспорт"/>
    <n v="440.08"/>
    <n v="182.15"/>
  </r>
  <r>
    <x v="43"/>
    <x v="6"/>
    <x v="2"/>
    <x v="6"/>
    <s v="Экспорт"/>
    <n v="11.91"/>
    <n v="1.06"/>
  </r>
  <r>
    <x v="43"/>
    <x v="6"/>
    <x v="2"/>
    <x v="11"/>
    <s v="Экспорт"/>
    <n v="0.12"/>
    <n v="0.02"/>
  </r>
  <r>
    <x v="43"/>
    <x v="3"/>
    <x v="2"/>
    <x v="2"/>
    <s v="Экспорт"/>
    <n v="106.01"/>
    <n v="43.35"/>
  </r>
  <r>
    <x v="43"/>
    <x v="41"/>
    <x v="0"/>
    <x v="3"/>
    <s v="Экспорт"/>
    <n v="23.94"/>
    <n v="11.2"/>
  </r>
  <r>
    <x v="43"/>
    <x v="6"/>
    <x v="2"/>
    <x v="1"/>
    <s v="Экспорт"/>
    <n v="4.47"/>
    <n v="1.28"/>
  </r>
  <r>
    <x v="43"/>
    <x v="3"/>
    <x v="2"/>
    <x v="5"/>
    <s v="Экспорт"/>
    <n v="188.58"/>
    <n v="104.98"/>
  </r>
  <r>
    <x v="43"/>
    <x v="6"/>
    <x v="2"/>
    <x v="5"/>
    <s v="Экспорт"/>
    <n v="3.11"/>
    <n v="0.97"/>
  </r>
  <r>
    <x v="43"/>
    <x v="6"/>
    <x v="2"/>
    <x v="3"/>
    <s v="Экспорт"/>
    <n v="8.15"/>
    <n v="0.3"/>
  </r>
  <r>
    <x v="43"/>
    <x v="23"/>
    <x v="3"/>
    <x v="2"/>
    <s v="Экспорт"/>
    <n v="2.14"/>
    <n v="0.02"/>
  </r>
  <r>
    <x v="43"/>
    <x v="6"/>
    <x v="2"/>
    <x v="2"/>
    <s v="Экспорт"/>
    <n v="10.33"/>
    <n v="1.99"/>
  </r>
  <r>
    <x v="43"/>
    <x v="3"/>
    <x v="2"/>
    <x v="8"/>
    <s v="Экспорт"/>
    <n v="100.28"/>
    <n v="56.53"/>
  </r>
  <r>
    <x v="43"/>
    <x v="6"/>
    <x v="2"/>
    <x v="9"/>
    <s v="Экспорт"/>
    <n v="0.12"/>
    <n v="0.02"/>
  </r>
  <r>
    <x v="43"/>
    <x v="6"/>
    <x v="2"/>
    <x v="4"/>
    <s v="Экспорт"/>
    <n v="24.12"/>
    <n v="2"/>
  </r>
  <r>
    <x v="44"/>
    <x v="7"/>
    <x v="2"/>
    <x v="8"/>
    <s v="Экспорт"/>
    <n v="86.94"/>
    <n v="8.2799999999999994"/>
  </r>
  <r>
    <x v="44"/>
    <x v="6"/>
    <x v="2"/>
    <x v="6"/>
    <s v="Экспорт"/>
    <n v="363.62"/>
    <n v="46.39"/>
  </r>
  <r>
    <x v="44"/>
    <x v="6"/>
    <x v="2"/>
    <x v="9"/>
    <s v="Экспорт"/>
    <n v="3.98"/>
    <n v="0.12"/>
  </r>
  <r>
    <x v="44"/>
    <x v="6"/>
    <x v="2"/>
    <x v="1"/>
    <s v="Экспорт"/>
    <n v="299.95999999999998"/>
    <n v="42.95"/>
  </r>
  <r>
    <x v="44"/>
    <x v="6"/>
    <x v="2"/>
    <x v="3"/>
    <s v="Экспорт"/>
    <n v="189.9"/>
    <n v="23.7"/>
  </r>
  <r>
    <x v="44"/>
    <x v="6"/>
    <x v="2"/>
    <x v="2"/>
    <s v="Экспорт"/>
    <n v="182.3"/>
    <n v="22.3"/>
  </r>
  <r>
    <x v="44"/>
    <x v="6"/>
    <x v="2"/>
    <x v="7"/>
    <s v="Экспорт"/>
    <n v="147.33000000000001"/>
    <n v="22.94"/>
  </r>
  <r>
    <x v="44"/>
    <x v="6"/>
    <x v="2"/>
    <x v="5"/>
    <s v="Экспорт"/>
    <n v="169.27"/>
    <n v="21.52"/>
  </r>
  <r>
    <x v="44"/>
    <x v="6"/>
    <x v="2"/>
    <x v="4"/>
    <s v="Экспорт"/>
    <n v="41.14"/>
    <n v="5.31"/>
  </r>
  <r>
    <x v="44"/>
    <x v="6"/>
    <x v="2"/>
    <x v="10"/>
    <s v="Экспорт"/>
    <n v="384.87"/>
    <n v="42.65"/>
  </r>
  <r>
    <x v="44"/>
    <x v="3"/>
    <x v="2"/>
    <x v="2"/>
    <s v="Экспорт"/>
    <n v="2.87"/>
    <n v="0.31"/>
  </r>
  <r>
    <x v="44"/>
    <x v="3"/>
    <x v="2"/>
    <x v="0"/>
    <s v="Экспорт"/>
    <n v="3.24"/>
    <n v="0.36"/>
  </r>
  <r>
    <x v="44"/>
    <x v="7"/>
    <x v="2"/>
    <x v="1"/>
    <s v="Экспорт"/>
    <n v="363.33"/>
    <n v="45.03"/>
  </r>
  <r>
    <x v="44"/>
    <x v="7"/>
    <x v="2"/>
    <x v="7"/>
    <s v="Экспорт"/>
    <n v="125.54"/>
    <n v="13.86"/>
  </r>
  <r>
    <x v="44"/>
    <x v="7"/>
    <x v="2"/>
    <x v="0"/>
    <s v="Экспорт"/>
    <n v="118.62"/>
    <n v="11.71"/>
  </r>
  <r>
    <x v="44"/>
    <x v="23"/>
    <x v="3"/>
    <x v="2"/>
    <s v="Экспорт"/>
    <n v="0.09"/>
    <n v="0"/>
  </r>
  <r>
    <x v="44"/>
    <x v="11"/>
    <x v="0"/>
    <x v="3"/>
    <s v="Экспорт"/>
    <n v="120.9"/>
    <n v="22.05"/>
  </r>
  <r>
    <x v="44"/>
    <x v="7"/>
    <x v="2"/>
    <x v="9"/>
    <s v="Экспорт"/>
    <n v="150.06"/>
    <n v="16.7"/>
  </r>
  <r>
    <x v="44"/>
    <x v="7"/>
    <x v="2"/>
    <x v="3"/>
    <s v="Экспорт"/>
    <n v="979.09"/>
    <n v="102.09"/>
  </r>
  <r>
    <x v="44"/>
    <x v="7"/>
    <x v="2"/>
    <x v="4"/>
    <s v="Экспорт"/>
    <n v="192.56"/>
    <n v="19.89"/>
  </r>
  <r>
    <x v="44"/>
    <x v="7"/>
    <x v="2"/>
    <x v="10"/>
    <s v="Экспорт"/>
    <n v="580.47"/>
    <n v="59.45"/>
  </r>
  <r>
    <x v="44"/>
    <x v="6"/>
    <x v="2"/>
    <x v="0"/>
    <s v="Экспорт"/>
    <n v="12.39"/>
    <n v="0.93"/>
  </r>
  <r>
    <x v="44"/>
    <x v="38"/>
    <x v="0"/>
    <x v="8"/>
    <s v="Экспорт"/>
    <n v="3.01"/>
    <n v="0.11"/>
  </r>
  <r>
    <x v="44"/>
    <x v="3"/>
    <x v="2"/>
    <x v="3"/>
    <s v="Экспорт"/>
    <n v="104.31"/>
    <n v="11.01"/>
  </r>
  <r>
    <x v="44"/>
    <x v="7"/>
    <x v="2"/>
    <x v="6"/>
    <s v="Экспорт"/>
    <n v="462.29"/>
    <n v="47.99"/>
  </r>
  <r>
    <x v="44"/>
    <x v="7"/>
    <x v="2"/>
    <x v="2"/>
    <s v="Экспорт"/>
    <n v="159.54"/>
    <n v="16.559999999999999"/>
  </r>
  <r>
    <x v="44"/>
    <x v="3"/>
    <x v="2"/>
    <x v="5"/>
    <s v="Экспорт"/>
    <n v="49.73"/>
    <n v="4.6900000000000004"/>
  </r>
  <r>
    <x v="44"/>
    <x v="3"/>
    <x v="2"/>
    <x v="6"/>
    <s v="Экспорт"/>
    <n v="50.01"/>
    <n v="4.78"/>
  </r>
  <r>
    <x v="44"/>
    <x v="7"/>
    <x v="2"/>
    <x v="11"/>
    <s v="Экспорт"/>
    <n v="205.55"/>
    <n v="25.99"/>
  </r>
  <r>
    <x v="45"/>
    <x v="8"/>
    <x v="2"/>
    <x v="0"/>
    <s v="Экспорт"/>
    <n v="135.01"/>
    <n v="39.58"/>
  </r>
  <r>
    <x v="45"/>
    <x v="8"/>
    <x v="2"/>
    <x v="10"/>
    <s v="Экспорт"/>
    <n v="64.959999999999994"/>
    <n v="19.77"/>
  </r>
  <r>
    <x v="45"/>
    <x v="29"/>
    <x v="0"/>
    <x v="1"/>
    <s v="Экспорт"/>
    <n v="134.04"/>
    <n v="78.84"/>
  </r>
  <r>
    <x v="45"/>
    <x v="29"/>
    <x v="0"/>
    <x v="0"/>
    <s v="Экспорт"/>
    <n v="161.41"/>
    <n v="62.2"/>
  </r>
  <r>
    <x v="45"/>
    <x v="3"/>
    <x v="2"/>
    <x v="5"/>
    <s v="Экспорт"/>
    <n v="159.47999999999999"/>
    <n v="59.92"/>
  </r>
  <r>
    <x v="45"/>
    <x v="21"/>
    <x v="2"/>
    <x v="2"/>
    <s v="Экспорт"/>
    <n v="413.97"/>
    <n v="121.7"/>
  </r>
  <r>
    <x v="45"/>
    <x v="65"/>
    <x v="1"/>
    <x v="2"/>
    <s v="Экспорт"/>
    <n v="3292.24"/>
    <n v="1326.78"/>
  </r>
  <r>
    <x v="45"/>
    <x v="36"/>
    <x v="0"/>
    <x v="0"/>
    <s v="Экспорт"/>
    <n v="72.59"/>
    <n v="19.78"/>
  </r>
  <r>
    <x v="45"/>
    <x v="36"/>
    <x v="0"/>
    <x v="10"/>
    <s v="Экспорт"/>
    <n v="274.27"/>
    <n v="78.989999999999995"/>
  </r>
  <r>
    <x v="45"/>
    <x v="7"/>
    <x v="2"/>
    <x v="6"/>
    <s v="Экспорт"/>
    <n v="641.70000000000005"/>
    <n v="206.51"/>
  </r>
  <r>
    <x v="45"/>
    <x v="0"/>
    <x v="0"/>
    <x v="5"/>
    <s v="Экспорт"/>
    <n v="170.2"/>
    <n v="79.53"/>
  </r>
  <r>
    <x v="45"/>
    <x v="15"/>
    <x v="0"/>
    <x v="0"/>
    <s v="Экспорт"/>
    <n v="17.21"/>
    <n v="4.8099999999999996"/>
  </r>
  <r>
    <x v="45"/>
    <x v="37"/>
    <x v="5"/>
    <x v="0"/>
    <s v="Экспорт"/>
    <n v="223.04"/>
    <n v="79.66"/>
  </r>
  <r>
    <x v="45"/>
    <x v="31"/>
    <x v="2"/>
    <x v="9"/>
    <s v="Экспорт"/>
    <n v="93.93"/>
    <n v="39.479999999999997"/>
  </r>
  <r>
    <x v="45"/>
    <x v="31"/>
    <x v="2"/>
    <x v="8"/>
    <s v="Экспорт"/>
    <n v="180.29"/>
    <n v="63.04"/>
  </r>
  <r>
    <x v="45"/>
    <x v="6"/>
    <x v="2"/>
    <x v="9"/>
    <s v="Экспорт"/>
    <n v="966.32"/>
    <n v="390.47"/>
  </r>
  <r>
    <x v="45"/>
    <x v="6"/>
    <x v="2"/>
    <x v="3"/>
    <s v="Экспорт"/>
    <n v="748.3"/>
    <n v="287.66000000000003"/>
  </r>
  <r>
    <x v="45"/>
    <x v="0"/>
    <x v="0"/>
    <x v="3"/>
    <s v="Экспорт"/>
    <n v="845.76"/>
    <n v="398.2"/>
  </r>
  <r>
    <x v="45"/>
    <x v="65"/>
    <x v="1"/>
    <x v="1"/>
    <s v="Экспорт"/>
    <n v="1326.08"/>
    <n v="674.45"/>
  </r>
  <r>
    <x v="45"/>
    <x v="65"/>
    <x v="1"/>
    <x v="9"/>
    <s v="Экспорт"/>
    <n v="1412.47"/>
    <n v="738.43"/>
  </r>
  <r>
    <x v="45"/>
    <x v="20"/>
    <x v="2"/>
    <x v="7"/>
    <s v="Экспорт"/>
    <n v="38.840000000000003"/>
    <n v="14.65"/>
  </r>
  <r>
    <x v="45"/>
    <x v="7"/>
    <x v="2"/>
    <x v="4"/>
    <s v="Экспорт"/>
    <n v="727.55"/>
    <n v="247.04"/>
  </r>
  <r>
    <x v="45"/>
    <x v="37"/>
    <x v="5"/>
    <x v="1"/>
    <s v="Экспорт"/>
    <n v="68.81"/>
    <n v="40.479999999999997"/>
  </r>
  <r>
    <x v="45"/>
    <x v="37"/>
    <x v="5"/>
    <x v="3"/>
    <s v="Экспорт"/>
    <n v="1161.31"/>
    <n v="561.1"/>
  </r>
  <r>
    <x v="45"/>
    <x v="31"/>
    <x v="2"/>
    <x v="10"/>
    <s v="Экспорт"/>
    <n v="66.16"/>
    <n v="19.75"/>
  </r>
  <r>
    <x v="45"/>
    <x v="6"/>
    <x v="2"/>
    <x v="2"/>
    <s v="Экспорт"/>
    <n v="371.95"/>
    <n v="126.91"/>
  </r>
  <r>
    <x v="45"/>
    <x v="66"/>
    <x v="0"/>
    <x v="3"/>
    <s v="Экспорт"/>
    <n v="504.79"/>
    <n v="238.49"/>
  </r>
  <r>
    <x v="45"/>
    <x v="66"/>
    <x v="0"/>
    <x v="0"/>
    <s v="Экспорт"/>
    <n v="334.67"/>
    <n v="134.58000000000001"/>
  </r>
  <r>
    <x v="45"/>
    <x v="3"/>
    <x v="2"/>
    <x v="8"/>
    <s v="Экспорт"/>
    <n v="247.97"/>
    <n v="92.89"/>
  </r>
  <r>
    <x v="45"/>
    <x v="3"/>
    <x v="2"/>
    <x v="2"/>
    <s v="Экспорт"/>
    <n v="505.62"/>
    <n v="150.9"/>
  </r>
  <r>
    <x v="45"/>
    <x v="21"/>
    <x v="2"/>
    <x v="0"/>
    <s v="Экспорт"/>
    <n v="420.18"/>
    <n v="120.98"/>
  </r>
  <r>
    <x v="45"/>
    <x v="21"/>
    <x v="2"/>
    <x v="10"/>
    <s v="Экспорт"/>
    <n v="129.68"/>
    <n v="40.4"/>
  </r>
  <r>
    <x v="45"/>
    <x v="65"/>
    <x v="1"/>
    <x v="7"/>
    <s v="Экспорт"/>
    <n v="1864.7"/>
    <n v="922.1"/>
  </r>
  <r>
    <x v="45"/>
    <x v="6"/>
    <x v="2"/>
    <x v="7"/>
    <s v="Экспорт"/>
    <n v="1182.3699999999999"/>
    <n v="467.84"/>
  </r>
  <r>
    <x v="45"/>
    <x v="65"/>
    <x v="1"/>
    <x v="3"/>
    <s v="Экспорт"/>
    <n v="3720.07"/>
    <n v="1772.77"/>
  </r>
  <r>
    <x v="45"/>
    <x v="2"/>
    <x v="2"/>
    <x v="7"/>
    <s v="Экспорт"/>
    <n v="68.12"/>
    <n v="33.11"/>
  </r>
  <r>
    <x v="45"/>
    <x v="2"/>
    <x v="2"/>
    <x v="3"/>
    <s v="Экспорт"/>
    <n v="148.33000000000001"/>
    <n v="51.59"/>
  </r>
  <r>
    <x v="45"/>
    <x v="7"/>
    <x v="2"/>
    <x v="0"/>
    <s v="Экспорт"/>
    <n v="783.86"/>
    <n v="229.72"/>
  </r>
  <r>
    <x v="45"/>
    <x v="7"/>
    <x v="2"/>
    <x v="10"/>
    <s v="Экспорт"/>
    <n v="68.290000000000006"/>
    <n v="21.37"/>
  </r>
  <r>
    <x v="45"/>
    <x v="37"/>
    <x v="5"/>
    <x v="7"/>
    <s v="Экспорт"/>
    <n v="155.34"/>
    <n v="83.29"/>
  </r>
  <r>
    <x v="45"/>
    <x v="29"/>
    <x v="0"/>
    <x v="10"/>
    <s v="Экспорт"/>
    <n v="229.28"/>
    <n v="100.76"/>
  </r>
  <r>
    <x v="45"/>
    <x v="26"/>
    <x v="4"/>
    <x v="10"/>
    <s v="Экспорт"/>
    <n v="258.2"/>
    <n v="74.47"/>
  </r>
  <r>
    <x v="45"/>
    <x v="31"/>
    <x v="2"/>
    <x v="2"/>
    <s v="Экспорт"/>
    <n v="71.680000000000007"/>
    <n v="19.64"/>
  </r>
  <r>
    <x v="45"/>
    <x v="21"/>
    <x v="2"/>
    <x v="6"/>
    <s v="Экспорт"/>
    <n v="362.47"/>
    <n v="121.71"/>
  </r>
  <r>
    <x v="45"/>
    <x v="66"/>
    <x v="0"/>
    <x v="4"/>
    <s v="Экспорт"/>
    <n v="343.88"/>
    <n v="158.84"/>
  </r>
  <r>
    <x v="45"/>
    <x v="66"/>
    <x v="0"/>
    <x v="5"/>
    <s v="Экспорт"/>
    <n v="1021.16"/>
    <n v="477.92"/>
  </r>
  <r>
    <x v="45"/>
    <x v="66"/>
    <x v="0"/>
    <x v="6"/>
    <s v="Экспорт"/>
    <n v="253.56"/>
    <n v="111.95"/>
  </r>
  <r>
    <x v="45"/>
    <x v="2"/>
    <x v="2"/>
    <x v="9"/>
    <s v="Экспорт"/>
    <n v="6.18"/>
    <n v="0.87"/>
  </r>
  <r>
    <x v="45"/>
    <x v="18"/>
    <x v="2"/>
    <x v="6"/>
    <s v="Экспорт"/>
    <n v="18.920000000000002"/>
    <n v="6.01"/>
  </r>
  <r>
    <x v="45"/>
    <x v="29"/>
    <x v="0"/>
    <x v="9"/>
    <s v="Экспорт"/>
    <n v="165.64"/>
    <n v="81.599999999999994"/>
  </r>
  <r>
    <x v="45"/>
    <x v="26"/>
    <x v="4"/>
    <x v="1"/>
    <s v="Экспорт"/>
    <n v="710.41"/>
    <n v="292"/>
  </r>
  <r>
    <x v="45"/>
    <x v="26"/>
    <x v="4"/>
    <x v="7"/>
    <s v="Экспорт"/>
    <n v="245.27"/>
    <n v="96.96"/>
  </r>
  <r>
    <x v="45"/>
    <x v="3"/>
    <x v="2"/>
    <x v="9"/>
    <s v="Экспорт"/>
    <n v="230.82"/>
    <n v="94.58"/>
  </r>
  <r>
    <x v="45"/>
    <x v="65"/>
    <x v="1"/>
    <x v="11"/>
    <s v="Экспорт"/>
    <n v="881.23"/>
    <n v="468.79"/>
  </r>
  <r>
    <x v="45"/>
    <x v="7"/>
    <x v="2"/>
    <x v="7"/>
    <s v="Экспорт"/>
    <n v="230.25"/>
    <n v="87.85"/>
  </r>
  <r>
    <x v="45"/>
    <x v="7"/>
    <x v="2"/>
    <x v="8"/>
    <s v="Экспорт"/>
    <n v="565.59"/>
    <n v="205.3"/>
  </r>
  <r>
    <x v="45"/>
    <x v="36"/>
    <x v="0"/>
    <x v="2"/>
    <s v="Экспорт"/>
    <n v="72.67"/>
    <n v="19.8"/>
  </r>
  <r>
    <x v="45"/>
    <x v="65"/>
    <x v="1"/>
    <x v="10"/>
    <s v="Экспорт"/>
    <n v="4849"/>
    <n v="2059.31"/>
  </r>
  <r>
    <x v="45"/>
    <x v="8"/>
    <x v="2"/>
    <x v="6"/>
    <s v="Экспорт"/>
    <n v="194.16"/>
    <n v="60.38"/>
  </r>
  <r>
    <x v="45"/>
    <x v="6"/>
    <x v="2"/>
    <x v="6"/>
    <s v="Экспорт"/>
    <n v="428.65"/>
    <n v="171.68"/>
  </r>
  <r>
    <x v="45"/>
    <x v="29"/>
    <x v="0"/>
    <x v="5"/>
    <s v="Экспорт"/>
    <n v="89.12"/>
    <n v="41.84"/>
  </r>
  <r>
    <x v="45"/>
    <x v="6"/>
    <x v="2"/>
    <x v="11"/>
    <s v="Экспорт"/>
    <n v="49.68"/>
    <n v="22.43"/>
  </r>
  <r>
    <x v="45"/>
    <x v="6"/>
    <x v="2"/>
    <x v="5"/>
    <s v="Экспорт"/>
    <n v="562.04"/>
    <n v="196.22"/>
  </r>
  <r>
    <x v="45"/>
    <x v="3"/>
    <x v="2"/>
    <x v="1"/>
    <s v="Экспорт"/>
    <n v="139.04"/>
    <n v="60"/>
  </r>
  <r>
    <x v="45"/>
    <x v="3"/>
    <x v="2"/>
    <x v="3"/>
    <s v="Экспорт"/>
    <n v="404.01"/>
    <n v="140.07"/>
  </r>
  <r>
    <x v="45"/>
    <x v="27"/>
    <x v="0"/>
    <x v="6"/>
    <s v="Экспорт"/>
    <n v="2.3199999999999998"/>
    <n v="0.18"/>
  </r>
  <r>
    <x v="45"/>
    <x v="3"/>
    <x v="2"/>
    <x v="6"/>
    <s v="Экспорт"/>
    <n v="280.74"/>
    <n v="88.36"/>
  </r>
  <r>
    <x v="45"/>
    <x v="7"/>
    <x v="2"/>
    <x v="3"/>
    <s v="Экспорт"/>
    <n v="606.29999999999995"/>
    <n v="211.48"/>
  </r>
  <r>
    <x v="45"/>
    <x v="65"/>
    <x v="1"/>
    <x v="6"/>
    <s v="Экспорт"/>
    <n v="1979.08"/>
    <n v="886.49"/>
  </r>
  <r>
    <x v="45"/>
    <x v="20"/>
    <x v="2"/>
    <x v="4"/>
    <s v="Экспорт"/>
    <n v="11.8"/>
    <n v="4.03"/>
  </r>
  <r>
    <x v="45"/>
    <x v="2"/>
    <x v="2"/>
    <x v="4"/>
    <s v="Экспорт"/>
    <n v="83.65"/>
    <n v="27.37"/>
  </r>
  <r>
    <x v="45"/>
    <x v="2"/>
    <x v="2"/>
    <x v="6"/>
    <s v="Экспорт"/>
    <n v="185.58"/>
    <n v="60.79"/>
  </r>
  <r>
    <x v="45"/>
    <x v="2"/>
    <x v="2"/>
    <x v="0"/>
    <s v="Экспорт"/>
    <n v="10.75"/>
    <n v="3.99"/>
  </r>
  <r>
    <x v="45"/>
    <x v="2"/>
    <x v="2"/>
    <x v="10"/>
    <s v="Экспорт"/>
    <n v="194.26"/>
    <n v="55.66"/>
  </r>
  <r>
    <x v="45"/>
    <x v="37"/>
    <x v="5"/>
    <x v="4"/>
    <s v="Экспорт"/>
    <n v="254.26"/>
    <n v="119.33"/>
  </r>
  <r>
    <x v="45"/>
    <x v="31"/>
    <x v="2"/>
    <x v="1"/>
    <s v="Экспорт"/>
    <n v="90.12"/>
    <n v="39.880000000000003"/>
  </r>
  <r>
    <x v="45"/>
    <x v="2"/>
    <x v="2"/>
    <x v="8"/>
    <s v="Экспорт"/>
    <n v="29.46"/>
    <n v="12.27"/>
  </r>
  <r>
    <x v="45"/>
    <x v="37"/>
    <x v="5"/>
    <x v="8"/>
    <s v="Экспорт"/>
    <n v="345.16"/>
    <n v="162.87"/>
  </r>
  <r>
    <x v="45"/>
    <x v="29"/>
    <x v="0"/>
    <x v="6"/>
    <s v="Экспорт"/>
    <n v="95.59"/>
    <n v="40.159999999999997"/>
  </r>
  <r>
    <x v="45"/>
    <x v="3"/>
    <x v="2"/>
    <x v="7"/>
    <s v="Экспорт"/>
    <n v="152.1"/>
    <n v="60.02"/>
  </r>
  <r>
    <x v="45"/>
    <x v="7"/>
    <x v="2"/>
    <x v="11"/>
    <s v="Экспорт"/>
    <n v="282.27"/>
    <n v="126.75"/>
  </r>
  <r>
    <x v="45"/>
    <x v="8"/>
    <x v="2"/>
    <x v="7"/>
    <s v="Экспорт"/>
    <n v="52.51"/>
    <n v="20.02"/>
  </r>
  <r>
    <x v="45"/>
    <x v="8"/>
    <x v="2"/>
    <x v="2"/>
    <s v="Экспорт"/>
    <n v="344.71"/>
    <n v="99.14"/>
  </r>
  <r>
    <x v="45"/>
    <x v="6"/>
    <x v="2"/>
    <x v="8"/>
    <s v="Экспорт"/>
    <n v="389.1"/>
    <n v="139.87"/>
  </r>
  <r>
    <x v="45"/>
    <x v="65"/>
    <x v="1"/>
    <x v="8"/>
    <s v="Экспорт"/>
    <n v="1061.3499999999999"/>
    <n v="538.08000000000004"/>
  </r>
  <r>
    <x v="45"/>
    <x v="65"/>
    <x v="1"/>
    <x v="4"/>
    <s v="Экспорт"/>
    <n v="1248.06"/>
    <n v="581.76"/>
  </r>
  <r>
    <x v="45"/>
    <x v="37"/>
    <x v="5"/>
    <x v="6"/>
    <s v="Экспорт"/>
    <n v="610.14"/>
    <n v="278.92"/>
  </r>
  <r>
    <x v="45"/>
    <x v="37"/>
    <x v="5"/>
    <x v="10"/>
    <s v="Экспорт"/>
    <n v="183.82"/>
    <n v="79.58"/>
  </r>
  <r>
    <x v="45"/>
    <x v="31"/>
    <x v="2"/>
    <x v="7"/>
    <s v="Экспорт"/>
    <n v="160.76"/>
    <n v="59.51"/>
  </r>
  <r>
    <x v="45"/>
    <x v="8"/>
    <x v="2"/>
    <x v="9"/>
    <s v="Экспорт"/>
    <n v="48.19"/>
    <n v="19.12"/>
  </r>
  <r>
    <x v="45"/>
    <x v="8"/>
    <x v="2"/>
    <x v="8"/>
    <s v="Экспорт"/>
    <n v="217.73"/>
    <n v="80.319999999999993"/>
  </r>
  <r>
    <x v="45"/>
    <x v="8"/>
    <x v="2"/>
    <x v="4"/>
    <s v="Экспорт"/>
    <n v="58.6"/>
    <n v="20.27"/>
  </r>
  <r>
    <x v="45"/>
    <x v="6"/>
    <x v="2"/>
    <x v="4"/>
    <s v="Экспорт"/>
    <n v="500.5"/>
    <n v="207.64"/>
  </r>
  <r>
    <x v="45"/>
    <x v="6"/>
    <x v="2"/>
    <x v="0"/>
    <s v="Экспорт"/>
    <n v="204.61"/>
    <n v="65.64"/>
  </r>
  <r>
    <x v="45"/>
    <x v="21"/>
    <x v="2"/>
    <x v="4"/>
    <s v="Экспорт"/>
    <n v="412.38"/>
    <n v="141.97999999999999"/>
  </r>
  <r>
    <x v="45"/>
    <x v="66"/>
    <x v="0"/>
    <x v="10"/>
    <s v="Экспорт"/>
    <n v="535.70000000000005"/>
    <n v="238.26"/>
  </r>
  <r>
    <x v="45"/>
    <x v="3"/>
    <x v="2"/>
    <x v="11"/>
    <s v="Экспорт"/>
    <n v="98.44"/>
    <n v="39.619999999999997"/>
  </r>
  <r>
    <x v="45"/>
    <x v="65"/>
    <x v="1"/>
    <x v="5"/>
    <s v="Экспорт"/>
    <n v="2963.58"/>
    <n v="1399.95"/>
  </r>
  <r>
    <x v="45"/>
    <x v="65"/>
    <x v="1"/>
    <x v="0"/>
    <s v="Экспорт"/>
    <n v="1273.8599999999999"/>
    <n v="477.68"/>
  </r>
  <r>
    <x v="45"/>
    <x v="3"/>
    <x v="2"/>
    <x v="0"/>
    <s v="Экспорт"/>
    <n v="417.59"/>
    <n v="124.9"/>
  </r>
  <r>
    <x v="45"/>
    <x v="3"/>
    <x v="2"/>
    <x v="10"/>
    <s v="Экспорт"/>
    <n v="436.99"/>
    <n v="135.1"/>
  </r>
  <r>
    <x v="45"/>
    <x v="31"/>
    <x v="2"/>
    <x v="4"/>
    <s v="Экспорт"/>
    <n v="181.2"/>
    <n v="58.85"/>
  </r>
  <r>
    <x v="45"/>
    <x v="7"/>
    <x v="2"/>
    <x v="9"/>
    <s v="Экспорт"/>
    <n v="513.69000000000005"/>
    <n v="214.26"/>
  </r>
  <r>
    <x v="45"/>
    <x v="7"/>
    <x v="2"/>
    <x v="2"/>
    <s v="Экспорт"/>
    <n v="468.78"/>
    <n v="137.76"/>
  </r>
  <r>
    <x v="45"/>
    <x v="31"/>
    <x v="2"/>
    <x v="6"/>
    <s v="Экспорт"/>
    <n v="117.83"/>
    <n v="39.450000000000003"/>
  </r>
  <r>
    <x v="45"/>
    <x v="3"/>
    <x v="2"/>
    <x v="4"/>
    <s v="Экспорт"/>
    <n v="271.77999999999997"/>
    <n v="92.16"/>
  </r>
  <r>
    <x v="45"/>
    <x v="7"/>
    <x v="2"/>
    <x v="1"/>
    <s v="Экспорт"/>
    <n v="534.9"/>
    <n v="235.45"/>
  </r>
  <r>
    <x v="45"/>
    <x v="7"/>
    <x v="2"/>
    <x v="5"/>
    <s v="Экспорт"/>
    <n v="735.63"/>
    <n v="258.88"/>
  </r>
  <r>
    <x v="45"/>
    <x v="20"/>
    <x v="2"/>
    <x v="6"/>
    <s v="Экспорт"/>
    <n v="60.81"/>
    <n v="20.32"/>
  </r>
  <r>
    <x v="45"/>
    <x v="37"/>
    <x v="5"/>
    <x v="2"/>
    <s v="Экспорт"/>
    <n v="385.42"/>
    <n v="159.28"/>
  </r>
  <r>
    <x v="45"/>
    <x v="6"/>
    <x v="2"/>
    <x v="1"/>
    <s v="Экспорт"/>
    <n v="783.11"/>
    <n v="338.65"/>
  </r>
  <r>
    <x v="45"/>
    <x v="6"/>
    <x v="2"/>
    <x v="10"/>
    <s v="Экспорт"/>
    <n v="326.44"/>
    <n v="123.87"/>
  </r>
  <r>
    <x v="45"/>
    <x v="0"/>
    <x v="0"/>
    <x v="1"/>
    <s v="Экспорт"/>
    <n v="159.11000000000001"/>
    <n v="79.56"/>
  </r>
  <r>
    <x v="45"/>
    <x v="21"/>
    <x v="2"/>
    <x v="3"/>
    <s v="Экспорт"/>
    <n v="106.52"/>
    <n v="36.020000000000003"/>
  </r>
  <r>
    <x v="45"/>
    <x v="29"/>
    <x v="0"/>
    <x v="3"/>
    <s v="Экспорт"/>
    <n v="173.79"/>
    <n v="81.59"/>
  </r>
  <r>
    <x v="45"/>
    <x v="29"/>
    <x v="0"/>
    <x v="4"/>
    <s v="Экспорт"/>
    <n v="179.47"/>
    <n v="81.58"/>
  </r>
  <r>
    <x v="45"/>
    <x v="29"/>
    <x v="0"/>
    <x v="2"/>
    <s v="Экспорт"/>
    <n v="100.95"/>
    <n v="40.71"/>
  </r>
  <r>
    <x v="45"/>
    <x v="23"/>
    <x v="3"/>
    <x v="6"/>
    <s v="Экспорт"/>
    <n v="131.13999999999999"/>
    <n v="40.44"/>
  </r>
  <r>
    <x v="45"/>
    <x v="26"/>
    <x v="4"/>
    <x v="9"/>
    <s v="Экспорт"/>
    <n v="492.14"/>
    <n v="194.55"/>
  </r>
  <r>
    <x v="45"/>
    <x v="2"/>
    <x v="2"/>
    <x v="2"/>
    <s v="Экспорт"/>
    <n v="88.25"/>
    <n v="27.9"/>
  </r>
  <r>
    <x v="46"/>
    <x v="3"/>
    <x v="2"/>
    <x v="6"/>
    <s v="Экспорт"/>
    <n v="0"/>
    <n v="0"/>
  </r>
  <r>
    <x v="47"/>
    <x v="3"/>
    <x v="2"/>
    <x v="9"/>
    <s v="Экспорт"/>
    <n v="0.52"/>
    <n v="0"/>
  </r>
  <r>
    <x v="47"/>
    <x v="20"/>
    <x v="2"/>
    <x v="1"/>
    <s v="Экспорт"/>
    <n v="0.54"/>
    <n v="0.1"/>
  </r>
  <r>
    <x v="47"/>
    <x v="20"/>
    <x v="2"/>
    <x v="9"/>
    <s v="Экспорт"/>
    <n v="1.76"/>
    <n v="0.15"/>
  </r>
  <r>
    <x v="47"/>
    <x v="6"/>
    <x v="2"/>
    <x v="6"/>
    <s v="Экспорт"/>
    <n v="0.21"/>
    <n v="0.01"/>
  </r>
  <r>
    <x v="47"/>
    <x v="20"/>
    <x v="2"/>
    <x v="7"/>
    <s v="Экспорт"/>
    <n v="0.61"/>
    <n v="0.06"/>
  </r>
  <r>
    <x v="47"/>
    <x v="6"/>
    <x v="2"/>
    <x v="9"/>
    <s v="Экспорт"/>
    <n v="2.38"/>
    <n v="0"/>
  </r>
  <r>
    <x v="47"/>
    <x v="3"/>
    <x v="2"/>
    <x v="1"/>
    <s v="Экспорт"/>
    <n v="0.23"/>
    <n v="0"/>
  </r>
  <r>
    <x v="47"/>
    <x v="6"/>
    <x v="2"/>
    <x v="5"/>
    <s v="Экспорт"/>
    <n v="0.78"/>
    <n v="0.26"/>
  </r>
  <r>
    <x v="47"/>
    <x v="6"/>
    <x v="2"/>
    <x v="4"/>
    <s v="Экспорт"/>
    <n v="0.19"/>
    <n v="0.01"/>
  </r>
  <r>
    <x v="47"/>
    <x v="3"/>
    <x v="2"/>
    <x v="2"/>
    <s v="Экспорт"/>
    <n v="0.72"/>
    <n v="0"/>
  </r>
  <r>
    <x v="48"/>
    <x v="6"/>
    <x v="2"/>
    <x v="4"/>
    <s v="Экспорт"/>
    <n v="0.73"/>
    <n v="0.11"/>
  </r>
  <r>
    <x v="48"/>
    <x v="7"/>
    <x v="2"/>
    <x v="6"/>
    <s v="Экспорт"/>
    <n v="7.0000000000000007E-2"/>
    <n v="0.01"/>
  </r>
  <r>
    <x v="48"/>
    <x v="3"/>
    <x v="2"/>
    <x v="5"/>
    <s v="Экспорт"/>
    <n v="0.32"/>
    <n v="0"/>
  </r>
  <r>
    <x v="48"/>
    <x v="6"/>
    <x v="2"/>
    <x v="5"/>
    <s v="Экспорт"/>
    <n v="0.36"/>
    <n v="0.02"/>
  </r>
  <r>
    <x v="48"/>
    <x v="6"/>
    <x v="2"/>
    <x v="0"/>
    <s v="Экспорт"/>
    <n v="0.95"/>
    <n v="0"/>
  </r>
  <r>
    <x v="49"/>
    <x v="3"/>
    <x v="2"/>
    <x v="8"/>
    <s v="Экспорт"/>
    <n v="143.49"/>
    <n v="18.96"/>
  </r>
  <r>
    <x v="49"/>
    <x v="2"/>
    <x v="2"/>
    <x v="11"/>
    <s v="Экспорт"/>
    <n v="2.1"/>
    <n v="0.48"/>
  </r>
  <r>
    <x v="49"/>
    <x v="31"/>
    <x v="2"/>
    <x v="1"/>
    <s v="Экспорт"/>
    <n v="30.52"/>
    <n v="1.61"/>
  </r>
  <r>
    <x v="49"/>
    <x v="6"/>
    <x v="2"/>
    <x v="7"/>
    <s v="Экспорт"/>
    <n v="2.81"/>
    <n v="0.24"/>
  </r>
  <r>
    <x v="49"/>
    <x v="6"/>
    <x v="2"/>
    <x v="2"/>
    <s v="Экспорт"/>
    <n v="3.07"/>
    <n v="0.24"/>
  </r>
  <r>
    <x v="49"/>
    <x v="66"/>
    <x v="0"/>
    <x v="2"/>
    <s v="Экспорт"/>
    <n v="1.21"/>
    <n v="0.02"/>
  </r>
  <r>
    <x v="49"/>
    <x v="6"/>
    <x v="2"/>
    <x v="0"/>
    <s v="Экспорт"/>
    <n v="3.27"/>
    <n v="0.08"/>
  </r>
  <r>
    <x v="49"/>
    <x v="6"/>
    <x v="2"/>
    <x v="10"/>
    <s v="Экспорт"/>
    <n v="11.71"/>
    <n v="2.97"/>
  </r>
  <r>
    <x v="49"/>
    <x v="3"/>
    <x v="2"/>
    <x v="2"/>
    <s v="Экспорт"/>
    <n v="95.54"/>
    <n v="32.83"/>
  </r>
  <r>
    <x v="49"/>
    <x v="31"/>
    <x v="2"/>
    <x v="5"/>
    <s v="Экспорт"/>
    <n v="2.97"/>
    <n v="16.850000000000001"/>
  </r>
  <r>
    <x v="49"/>
    <x v="0"/>
    <x v="0"/>
    <x v="7"/>
    <s v="Экспорт"/>
    <n v="3.11"/>
    <n v="2.87"/>
  </r>
  <r>
    <x v="49"/>
    <x v="3"/>
    <x v="2"/>
    <x v="3"/>
    <s v="Экспорт"/>
    <n v="98.92"/>
    <n v="11.11"/>
  </r>
  <r>
    <x v="49"/>
    <x v="3"/>
    <x v="2"/>
    <x v="0"/>
    <s v="Экспорт"/>
    <n v="71.05"/>
    <n v="15.7"/>
  </r>
  <r>
    <x v="49"/>
    <x v="20"/>
    <x v="2"/>
    <x v="11"/>
    <s v="Экспорт"/>
    <n v="4.3600000000000003"/>
    <n v="0.95"/>
  </r>
  <r>
    <x v="49"/>
    <x v="23"/>
    <x v="3"/>
    <x v="2"/>
    <s v="Экспорт"/>
    <n v="3.57"/>
    <n v="0.08"/>
  </r>
  <r>
    <x v="49"/>
    <x v="6"/>
    <x v="2"/>
    <x v="3"/>
    <s v="Экспорт"/>
    <n v="23.12"/>
    <n v="2.35"/>
  </r>
  <r>
    <x v="49"/>
    <x v="3"/>
    <x v="2"/>
    <x v="4"/>
    <s v="Экспорт"/>
    <n v="103.79"/>
    <n v="21.62"/>
  </r>
  <r>
    <x v="49"/>
    <x v="3"/>
    <x v="2"/>
    <x v="10"/>
    <s v="Экспорт"/>
    <n v="66.790000000000006"/>
    <n v="12.35"/>
  </r>
  <r>
    <x v="49"/>
    <x v="7"/>
    <x v="2"/>
    <x v="9"/>
    <s v="Экспорт"/>
    <n v="96.35"/>
    <n v="17.89"/>
  </r>
  <r>
    <x v="49"/>
    <x v="7"/>
    <x v="2"/>
    <x v="6"/>
    <s v="Экспорт"/>
    <n v="0.96"/>
    <n v="0.03"/>
  </r>
  <r>
    <x v="49"/>
    <x v="3"/>
    <x v="2"/>
    <x v="11"/>
    <s v="Экспорт"/>
    <n v="161.97999999999999"/>
    <n v="14.12"/>
  </r>
  <r>
    <x v="49"/>
    <x v="3"/>
    <x v="2"/>
    <x v="1"/>
    <s v="Экспорт"/>
    <n v="268.31"/>
    <n v="27.32"/>
  </r>
  <r>
    <x v="49"/>
    <x v="2"/>
    <x v="2"/>
    <x v="9"/>
    <s v="Экспорт"/>
    <n v="6.26"/>
    <n v="0.43"/>
  </r>
  <r>
    <x v="49"/>
    <x v="6"/>
    <x v="2"/>
    <x v="8"/>
    <s v="Экспорт"/>
    <n v="106.59"/>
    <n v="11.33"/>
  </r>
  <r>
    <x v="49"/>
    <x v="6"/>
    <x v="2"/>
    <x v="6"/>
    <s v="Экспорт"/>
    <n v="23.06"/>
    <n v="1.29"/>
  </r>
  <r>
    <x v="49"/>
    <x v="31"/>
    <x v="2"/>
    <x v="9"/>
    <s v="Экспорт"/>
    <n v="23"/>
    <n v="2.2000000000000002"/>
  </r>
  <r>
    <x v="49"/>
    <x v="8"/>
    <x v="2"/>
    <x v="4"/>
    <s v="Экспорт"/>
    <n v="4.38"/>
    <n v="0.18"/>
  </r>
  <r>
    <x v="49"/>
    <x v="6"/>
    <x v="2"/>
    <x v="9"/>
    <s v="Экспорт"/>
    <n v="1.1200000000000001"/>
    <n v="0.05"/>
  </r>
  <r>
    <x v="49"/>
    <x v="6"/>
    <x v="2"/>
    <x v="4"/>
    <s v="Экспорт"/>
    <n v="37.92"/>
    <n v="3.63"/>
  </r>
  <r>
    <x v="49"/>
    <x v="3"/>
    <x v="2"/>
    <x v="6"/>
    <s v="Экспорт"/>
    <n v="193.64"/>
    <n v="28.05"/>
  </r>
  <r>
    <x v="49"/>
    <x v="30"/>
    <x v="1"/>
    <x v="7"/>
    <s v="Экспорт"/>
    <n v="7.01"/>
    <n v="5.55"/>
  </r>
  <r>
    <x v="49"/>
    <x v="31"/>
    <x v="2"/>
    <x v="7"/>
    <s v="Экспорт"/>
    <n v="33.42"/>
    <n v="7.68"/>
  </r>
  <r>
    <x v="49"/>
    <x v="60"/>
    <x v="0"/>
    <x v="7"/>
    <s v="Экспорт"/>
    <n v="10.6"/>
    <n v="0.02"/>
  </r>
  <r>
    <x v="49"/>
    <x v="2"/>
    <x v="2"/>
    <x v="10"/>
    <s v="Экспорт"/>
    <n v="2.56"/>
    <n v="0.38"/>
  </r>
  <r>
    <x v="49"/>
    <x v="3"/>
    <x v="2"/>
    <x v="5"/>
    <s v="Экспорт"/>
    <n v="38"/>
    <n v="5.26"/>
  </r>
  <r>
    <x v="49"/>
    <x v="66"/>
    <x v="0"/>
    <x v="1"/>
    <s v="Экспорт"/>
    <n v="1.27"/>
    <n v="0.02"/>
  </r>
  <r>
    <x v="49"/>
    <x v="20"/>
    <x v="2"/>
    <x v="7"/>
    <s v="Экспорт"/>
    <n v="6.46"/>
    <n v="0.61"/>
  </r>
  <r>
    <x v="49"/>
    <x v="3"/>
    <x v="2"/>
    <x v="9"/>
    <s v="Экспорт"/>
    <n v="388.19"/>
    <n v="49.29"/>
  </r>
  <r>
    <x v="49"/>
    <x v="3"/>
    <x v="2"/>
    <x v="7"/>
    <s v="Экспорт"/>
    <n v="71.94"/>
    <n v="16.940000000000001"/>
  </r>
  <r>
    <x v="49"/>
    <x v="20"/>
    <x v="2"/>
    <x v="1"/>
    <s v="Экспорт"/>
    <n v="2.27"/>
    <n v="0.26"/>
  </r>
  <r>
    <x v="49"/>
    <x v="20"/>
    <x v="2"/>
    <x v="9"/>
    <s v="Экспорт"/>
    <n v="14.06"/>
    <n v="1.36"/>
  </r>
  <r>
    <x v="50"/>
    <x v="20"/>
    <x v="2"/>
    <x v="6"/>
    <s v="Экспорт"/>
    <n v="81.02"/>
    <n v="2.96"/>
  </r>
  <r>
    <x v="50"/>
    <x v="20"/>
    <x v="2"/>
    <x v="2"/>
    <s v="Экспорт"/>
    <n v="109.62"/>
    <n v="14.41"/>
  </r>
  <r>
    <x v="50"/>
    <x v="20"/>
    <x v="2"/>
    <x v="0"/>
    <s v="Экспорт"/>
    <n v="93.61"/>
    <n v="10.53"/>
  </r>
  <r>
    <x v="50"/>
    <x v="8"/>
    <x v="2"/>
    <x v="7"/>
    <s v="Экспорт"/>
    <n v="87.6"/>
    <n v="32.200000000000003"/>
  </r>
  <r>
    <x v="50"/>
    <x v="51"/>
    <x v="0"/>
    <x v="1"/>
    <s v="Экспорт"/>
    <n v="21.19"/>
    <n v="0.02"/>
  </r>
  <r>
    <x v="50"/>
    <x v="6"/>
    <x v="2"/>
    <x v="0"/>
    <s v="Экспорт"/>
    <n v="676.13"/>
    <n v="94.78"/>
  </r>
  <r>
    <x v="50"/>
    <x v="6"/>
    <x v="2"/>
    <x v="3"/>
    <s v="Экспорт"/>
    <n v="524.02"/>
    <n v="104.89"/>
  </r>
  <r>
    <x v="50"/>
    <x v="44"/>
    <x v="4"/>
    <x v="9"/>
    <s v="Экспорт"/>
    <n v="27.72"/>
    <n v="0.93"/>
  </r>
  <r>
    <x v="50"/>
    <x v="44"/>
    <x v="4"/>
    <x v="10"/>
    <s v="Экспорт"/>
    <n v="35"/>
    <n v="1.02"/>
  </r>
  <r>
    <x v="50"/>
    <x v="23"/>
    <x v="3"/>
    <x v="5"/>
    <s v="Экспорт"/>
    <n v="41.38"/>
    <n v="7.53"/>
  </r>
  <r>
    <x v="50"/>
    <x v="27"/>
    <x v="0"/>
    <x v="2"/>
    <s v="Экспорт"/>
    <n v="36.54"/>
    <n v="0.06"/>
  </r>
  <r>
    <x v="50"/>
    <x v="45"/>
    <x v="1"/>
    <x v="6"/>
    <s v="Экспорт"/>
    <n v="64.540000000000006"/>
    <n v="0.45"/>
  </r>
  <r>
    <x v="50"/>
    <x v="67"/>
    <x v="0"/>
    <x v="0"/>
    <s v="Экспорт"/>
    <n v="12.03"/>
    <n v="0.14000000000000001"/>
  </r>
  <r>
    <x v="50"/>
    <x v="3"/>
    <x v="2"/>
    <x v="0"/>
    <s v="Экспорт"/>
    <n v="1140.94"/>
    <n v="254.96"/>
  </r>
  <r>
    <x v="50"/>
    <x v="3"/>
    <x v="2"/>
    <x v="1"/>
    <s v="Экспорт"/>
    <n v="555.11"/>
    <n v="128.34"/>
  </r>
  <r>
    <x v="50"/>
    <x v="19"/>
    <x v="2"/>
    <x v="9"/>
    <s v="Экспорт"/>
    <n v="223.86"/>
    <n v="81.11"/>
  </r>
  <r>
    <x v="50"/>
    <x v="19"/>
    <x v="2"/>
    <x v="4"/>
    <s v="Экспорт"/>
    <n v="51.61"/>
    <n v="17.64"/>
  </r>
  <r>
    <x v="50"/>
    <x v="2"/>
    <x v="2"/>
    <x v="8"/>
    <s v="Экспорт"/>
    <n v="28.74"/>
    <n v="6.94"/>
  </r>
  <r>
    <x v="50"/>
    <x v="20"/>
    <x v="2"/>
    <x v="9"/>
    <s v="Экспорт"/>
    <n v="14.68"/>
    <n v="0.86"/>
  </r>
  <r>
    <x v="50"/>
    <x v="68"/>
    <x v="1"/>
    <x v="2"/>
    <s v="Экспорт"/>
    <n v="7.03"/>
    <n v="0.04"/>
  </r>
  <r>
    <x v="50"/>
    <x v="7"/>
    <x v="2"/>
    <x v="8"/>
    <s v="Экспорт"/>
    <n v="28.41"/>
    <n v="6.62"/>
  </r>
  <r>
    <x v="50"/>
    <x v="31"/>
    <x v="2"/>
    <x v="10"/>
    <s v="Экспорт"/>
    <n v="4.07"/>
    <n v="0.47"/>
  </r>
  <r>
    <x v="50"/>
    <x v="6"/>
    <x v="2"/>
    <x v="8"/>
    <s v="Экспорт"/>
    <n v="488.39"/>
    <n v="93.18"/>
  </r>
  <r>
    <x v="50"/>
    <x v="6"/>
    <x v="2"/>
    <x v="9"/>
    <s v="Экспорт"/>
    <n v="323.92"/>
    <n v="77.86"/>
  </r>
  <r>
    <x v="50"/>
    <x v="6"/>
    <x v="2"/>
    <x v="6"/>
    <s v="Экспорт"/>
    <n v="1092.96"/>
    <n v="217.84"/>
  </r>
  <r>
    <x v="50"/>
    <x v="45"/>
    <x v="1"/>
    <x v="11"/>
    <s v="Экспорт"/>
    <n v="16.489999999999998"/>
    <n v="0.08"/>
  </r>
  <r>
    <x v="50"/>
    <x v="2"/>
    <x v="2"/>
    <x v="6"/>
    <s v="Экспорт"/>
    <n v="0.03"/>
    <n v="0"/>
  </r>
  <r>
    <x v="50"/>
    <x v="2"/>
    <x v="2"/>
    <x v="2"/>
    <s v="Экспорт"/>
    <n v="142.26"/>
    <n v="42.06"/>
  </r>
  <r>
    <x v="50"/>
    <x v="45"/>
    <x v="1"/>
    <x v="9"/>
    <s v="Экспорт"/>
    <n v="44.42"/>
    <n v="0.23"/>
  </r>
  <r>
    <x v="50"/>
    <x v="27"/>
    <x v="0"/>
    <x v="9"/>
    <s v="Экспорт"/>
    <n v="47.11"/>
    <n v="0.08"/>
  </r>
  <r>
    <x v="50"/>
    <x v="2"/>
    <x v="2"/>
    <x v="10"/>
    <s v="Экспорт"/>
    <n v="185"/>
    <n v="31.59"/>
  </r>
  <r>
    <x v="50"/>
    <x v="3"/>
    <x v="2"/>
    <x v="11"/>
    <s v="Экспорт"/>
    <n v="342.22"/>
    <n v="103.79"/>
  </r>
  <r>
    <x v="50"/>
    <x v="67"/>
    <x v="0"/>
    <x v="7"/>
    <s v="Экспорт"/>
    <n v="12.27"/>
    <n v="0.14000000000000001"/>
  </r>
  <r>
    <x v="50"/>
    <x v="67"/>
    <x v="0"/>
    <x v="5"/>
    <s v="Экспорт"/>
    <n v="12.27"/>
    <n v="0.14000000000000001"/>
  </r>
  <r>
    <x v="50"/>
    <x v="20"/>
    <x v="2"/>
    <x v="4"/>
    <s v="Экспорт"/>
    <n v="0.63"/>
    <n v="0.18"/>
  </r>
  <r>
    <x v="50"/>
    <x v="7"/>
    <x v="2"/>
    <x v="6"/>
    <s v="Экспорт"/>
    <n v="67.8"/>
    <n v="3.94"/>
  </r>
  <r>
    <x v="50"/>
    <x v="66"/>
    <x v="0"/>
    <x v="4"/>
    <s v="Экспорт"/>
    <n v="26.07"/>
    <n v="0.01"/>
  </r>
  <r>
    <x v="50"/>
    <x v="45"/>
    <x v="1"/>
    <x v="7"/>
    <s v="Экспорт"/>
    <n v="21.5"/>
    <n v="0.11"/>
  </r>
  <r>
    <x v="50"/>
    <x v="55"/>
    <x v="1"/>
    <x v="5"/>
    <s v="Экспорт"/>
    <n v="230"/>
    <n v="0.67"/>
  </r>
  <r>
    <x v="50"/>
    <x v="3"/>
    <x v="2"/>
    <x v="4"/>
    <s v="Экспорт"/>
    <n v="684.39"/>
    <n v="164.18"/>
  </r>
  <r>
    <x v="50"/>
    <x v="41"/>
    <x v="0"/>
    <x v="8"/>
    <s v="Экспорт"/>
    <n v="99.09"/>
    <n v="17.22"/>
  </r>
  <r>
    <x v="50"/>
    <x v="37"/>
    <x v="5"/>
    <x v="0"/>
    <s v="Экспорт"/>
    <n v="60.6"/>
    <n v="0.28000000000000003"/>
  </r>
  <r>
    <x v="50"/>
    <x v="20"/>
    <x v="2"/>
    <x v="1"/>
    <s v="Экспорт"/>
    <n v="30.57"/>
    <n v="1.72"/>
  </r>
  <r>
    <x v="50"/>
    <x v="21"/>
    <x v="2"/>
    <x v="11"/>
    <s v="Экспорт"/>
    <n v="186.88"/>
    <n v="27.8"/>
  </r>
  <r>
    <x v="50"/>
    <x v="21"/>
    <x v="2"/>
    <x v="9"/>
    <s v="Экспорт"/>
    <n v="163.82"/>
    <n v="36.42"/>
  </r>
  <r>
    <x v="50"/>
    <x v="21"/>
    <x v="2"/>
    <x v="10"/>
    <s v="Экспорт"/>
    <n v="255.2"/>
    <n v="50.24"/>
  </r>
  <r>
    <x v="50"/>
    <x v="19"/>
    <x v="2"/>
    <x v="1"/>
    <s v="Экспорт"/>
    <n v="105.73"/>
    <n v="34.82"/>
  </r>
  <r>
    <x v="50"/>
    <x v="27"/>
    <x v="0"/>
    <x v="1"/>
    <s v="Экспорт"/>
    <n v="35.53"/>
    <n v="0.06"/>
  </r>
  <r>
    <x v="50"/>
    <x v="7"/>
    <x v="2"/>
    <x v="7"/>
    <s v="Экспорт"/>
    <n v="24.12"/>
    <n v="5.87"/>
  </r>
  <r>
    <x v="50"/>
    <x v="8"/>
    <x v="2"/>
    <x v="5"/>
    <s v="Экспорт"/>
    <n v="128.41999999999999"/>
    <n v="22.08"/>
  </r>
  <r>
    <x v="50"/>
    <x v="69"/>
    <x v="3"/>
    <x v="0"/>
    <s v="Экспорт"/>
    <n v="4.6399999999999997"/>
    <n v="0.03"/>
  </r>
  <r>
    <x v="50"/>
    <x v="21"/>
    <x v="2"/>
    <x v="5"/>
    <s v="Экспорт"/>
    <n v="329.23"/>
    <n v="81.41"/>
  </r>
  <r>
    <x v="50"/>
    <x v="67"/>
    <x v="0"/>
    <x v="8"/>
    <s v="Экспорт"/>
    <n v="12.03"/>
    <n v="0.14000000000000001"/>
  </r>
  <r>
    <x v="50"/>
    <x v="3"/>
    <x v="2"/>
    <x v="8"/>
    <s v="Экспорт"/>
    <n v="421.8"/>
    <n v="115.72"/>
  </r>
  <r>
    <x v="50"/>
    <x v="2"/>
    <x v="2"/>
    <x v="0"/>
    <s v="Экспорт"/>
    <n v="45.67"/>
    <n v="12.37"/>
  </r>
  <r>
    <x v="50"/>
    <x v="3"/>
    <x v="2"/>
    <x v="3"/>
    <s v="Экспорт"/>
    <n v="717.6"/>
    <n v="108.2"/>
  </r>
  <r>
    <x v="50"/>
    <x v="3"/>
    <x v="2"/>
    <x v="6"/>
    <s v="Экспорт"/>
    <n v="1058.42"/>
    <n v="216.36"/>
  </r>
  <r>
    <x v="50"/>
    <x v="41"/>
    <x v="0"/>
    <x v="1"/>
    <s v="Экспорт"/>
    <n v="43.05"/>
    <n v="12.68"/>
  </r>
  <r>
    <x v="50"/>
    <x v="11"/>
    <x v="0"/>
    <x v="8"/>
    <s v="Экспорт"/>
    <n v="3.45"/>
    <n v="0.16"/>
  </r>
  <r>
    <x v="50"/>
    <x v="11"/>
    <x v="0"/>
    <x v="5"/>
    <s v="Экспорт"/>
    <n v="0.01"/>
    <n v="0.01"/>
  </r>
  <r>
    <x v="50"/>
    <x v="20"/>
    <x v="2"/>
    <x v="3"/>
    <s v="Экспорт"/>
    <n v="1.79"/>
    <n v="0.28999999999999998"/>
  </r>
  <r>
    <x v="50"/>
    <x v="6"/>
    <x v="2"/>
    <x v="2"/>
    <s v="Экспорт"/>
    <n v="573.32000000000005"/>
    <n v="114.08"/>
  </r>
  <r>
    <x v="50"/>
    <x v="7"/>
    <x v="2"/>
    <x v="0"/>
    <s v="Экспорт"/>
    <n v="36.69"/>
    <n v="6.81"/>
  </r>
  <r>
    <x v="50"/>
    <x v="31"/>
    <x v="2"/>
    <x v="4"/>
    <s v="Экспорт"/>
    <n v="55.61"/>
    <n v="8.09"/>
  </r>
  <r>
    <x v="50"/>
    <x v="66"/>
    <x v="0"/>
    <x v="6"/>
    <s v="Экспорт"/>
    <n v="1.19"/>
    <n v="0"/>
  </r>
  <r>
    <x v="50"/>
    <x v="51"/>
    <x v="0"/>
    <x v="9"/>
    <s v="Экспорт"/>
    <n v="9.31"/>
    <n v="0.08"/>
  </r>
  <r>
    <x v="50"/>
    <x v="0"/>
    <x v="0"/>
    <x v="8"/>
    <s v="Экспорт"/>
    <n v="5.94"/>
    <n v="0.01"/>
  </r>
  <r>
    <x v="50"/>
    <x v="2"/>
    <x v="2"/>
    <x v="9"/>
    <s v="Экспорт"/>
    <n v="53.75"/>
    <n v="13.95"/>
  </r>
  <r>
    <x v="50"/>
    <x v="2"/>
    <x v="2"/>
    <x v="7"/>
    <s v="Экспорт"/>
    <n v="10.9"/>
    <n v="3.78"/>
  </r>
  <r>
    <x v="50"/>
    <x v="3"/>
    <x v="2"/>
    <x v="2"/>
    <s v="Экспорт"/>
    <n v="1834.75"/>
    <n v="320.41000000000003"/>
  </r>
  <r>
    <x v="50"/>
    <x v="3"/>
    <x v="2"/>
    <x v="9"/>
    <s v="Экспорт"/>
    <n v="1055.73"/>
    <n v="243.4"/>
  </r>
  <r>
    <x v="50"/>
    <x v="41"/>
    <x v="0"/>
    <x v="9"/>
    <s v="Экспорт"/>
    <n v="66.56"/>
    <n v="11.36"/>
  </r>
  <r>
    <x v="50"/>
    <x v="41"/>
    <x v="0"/>
    <x v="7"/>
    <s v="Экспорт"/>
    <n v="57.35"/>
    <n v="8.69"/>
  </r>
  <r>
    <x v="50"/>
    <x v="3"/>
    <x v="2"/>
    <x v="5"/>
    <s v="Экспорт"/>
    <n v="1044.7"/>
    <n v="228"/>
  </r>
  <r>
    <x v="50"/>
    <x v="31"/>
    <x v="2"/>
    <x v="1"/>
    <s v="Экспорт"/>
    <n v="6.61"/>
    <n v="0.57999999999999996"/>
  </r>
  <r>
    <x v="50"/>
    <x v="35"/>
    <x v="0"/>
    <x v="2"/>
    <s v="Экспорт"/>
    <n v="1.9"/>
    <n v="0.01"/>
  </r>
  <r>
    <x v="50"/>
    <x v="27"/>
    <x v="0"/>
    <x v="10"/>
    <s v="Экспорт"/>
    <n v="44.18"/>
    <n v="0.08"/>
  </r>
  <r>
    <x v="50"/>
    <x v="7"/>
    <x v="2"/>
    <x v="5"/>
    <s v="Экспорт"/>
    <n v="45.16"/>
    <n v="10.31"/>
  </r>
  <r>
    <x v="50"/>
    <x v="18"/>
    <x v="2"/>
    <x v="5"/>
    <s v="Экспорт"/>
    <n v="12.19"/>
    <n v="1.55"/>
  </r>
  <r>
    <x v="50"/>
    <x v="45"/>
    <x v="1"/>
    <x v="0"/>
    <s v="Экспорт"/>
    <n v="53"/>
    <n v="0.21"/>
  </r>
  <r>
    <x v="50"/>
    <x v="7"/>
    <x v="2"/>
    <x v="9"/>
    <s v="Экспорт"/>
    <n v="53.23"/>
    <n v="11.17"/>
  </r>
  <r>
    <x v="50"/>
    <x v="21"/>
    <x v="2"/>
    <x v="3"/>
    <s v="Экспорт"/>
    <n v="192.36"/>
    <n v="27.63"/>
  </r>
  <r>
    <x v="50"/>
    <x v="70"/>
    <x v="3"/>
    <x v="9"/>
    <s v="Экспорт"/>
    <n v="0.82"/>
    <n v="0"/>
  </r>
  <r>
    <x v="50"/>
    <x v="27"/>
    <x v="0"/>
    <x v="7"/>
    <s v="Экспорт"/>
    <n v="49.89"/>
    <n v="0.08"/>
  </r>
  <r>
    <x v="50"/>
    <x v="0"/>
    <x v="0"/>
    <x v="4"/>
    <s v="Экспорт"/>
    <n v="9.75"/>
    <n v="0.03"/>
  </r>
  <r>
    <x v="50"/>
    <x v="12"/>
    <x v="0"/>
    <x v="11"/>
    <s v="Экспорт"/>
    <n v="2.65"/>
    <n v="0.01"/>
  </r>
  <r>
    <x v="50"/>
    <x v="16"/>
    <x v="1"/>
    <x v="11"/>
    <s v="Экспорт"/>
    <n v="54.42"/>
    <n v="0.32"/>
  </r>
  <r>
    <x v="50"/>
    <x v="16"/>
    <x v="1"/>
    <x v="0"/>
    <s v="Экспорт"/>
    <n v="16.03"/>
    <n v="7.0000000000000007E-2"/>
  </r>
  <r>
    <x v="50"/>
    <x v="8"/>
    <x v="2"/>
    <x v="3"/>
    <s v="Экспорт"/>
    <n v="50.8"/>
    <n v="9.39"/>
  </r>
  <r>
    <x v="50"/>
    <x v="16"/>
    <x v="1"/>
    <x v="6"/>
    <s v="Экспорт"/>
    <n v="54.22"/>
    <n v="0.32"/>
  </r>
  <r>
    <x v="50"/>
    <x v="0"/>
    <x v="0"/>
    <x v="9"/>
    <s v="Экспорт"/>
    <n v="7.98"/>
    <n v="0.02"/>
  </r>
  <r>
    <x v="50"/>
    <x v="8"/>
    <x v="2"/>
    <x v="2"/>
    <s v="Экспорт"/>
    <n v="47.72"/>
    <n v="15.3"/>
  </r>
  <r>
    <x v="50"/>
    <x v="66"/>
    <x v="0"/>
    <x v="8"/>
    <s v="Экспорт"/>
    <n v="27.19"/>
    <n v="0.01"/>
  </r>
  <r>
    <x v="50"/>
    <x v="0"/>
    <x v="0"/>
    <x v="7"/>
    <s v="Экспорт"/>
    <n v="2"/>
    <n v="0"/>
  </r>
  <r>
    <x v="50"/>
    <x v="51"/>
    <x v="0"/>
    <x v="6"/>
    <s v="Экспорт"/>
    <n v="6.38"/>
    <n v="0.02"/>
  </r>
  <r>
    <x v="50"/>
    <x v="2"/>
    <x v="2"/>
    <x v="1"/>
    <s v="Экспорт"/>
    <n v="59.4"/>
    <n v="15.35"/>
  </r>
  <r>
    <x v="50"/>
    <x v="27"/>
    <x v="0"/>
    <x v="8"/>
    <s v="Экспорт"/>
    <n v="25.07"/>
    <n v="0.04"/>
  </r>
  <r>
    <x v="50"/>
    <x v="27"/>
    <x v="0"/>
    <x v="5"/>
    <s v="Экспорт"/>
    <n v="28.29"/>
    <n v="0.05"/>
  </r>
  <r>
    <x v="50"/>
    <x v="71"/>
    <x v="1"/>
    <x v="1"/>
    <s v="Экспорт"/>
    <n v="0.05"/>
    <n v="0"/>
  </r>
  <r>
    <x v="50"/>
    <x v="45"/>
    <x v="1"/>
    <x v="10"/>
    <s v="Экспорт"/>
    <n v="75.14"/>
    <n v="0.47"/>
  </r>
  <r>
    <x v="50"/>
    <x v="2"/>
    <x v="2"/>
    <x v="4"/>
    <s v="Экспорт"/>
    <n v="121.52"/>
    <n v="18.3"/>
  </r>
  <r>
    <x v="50"/>
    <x v="3"/>
    <x v="2"/>
    <x v="10"/>
    <s v="Экспорт"/>
    <n v="1596.05"/>
    <n v="302.19"/>
  </r>
  <r>
    <x v="50"/>
    <x v="55"/>
    <x v="1"/>
    <x v="11"/>
    <s v="Экспорт"/>
    <n v="230"/>
    <n v="0.67"/>
  </r>
  <r>
    <x v="50"/>
    <x v="11"/>
    <x v="0"/>
    <x v="9"/>
    <s v="Экспорт"/>
    <n v="21.69"/>
    <n v="0.42"/>
  </r>
  <r>
    <x v="50"/>
    <x v="2"/>
    <x v="2"/>
    <x v="11"/>
    <s v="Экспорт"/>
    <n v="2.8"/>
    <n v="0.02"/>
  </r>
  <r>
    <x v="50"/>
    <x v="20"/>
    <x v="2"/>
    <x v="7"/>
    <s v="Экспорт"/>
    <n v="3.76"/>
    <n v="0.33"/>
  </r>
  <r>
    <x v="50"/>
    <x v="31"/>
    <x v="2"/>
    <x v="3"/>
    <s v="Экспорт"/>
    <n v="15.4"/>
    <n v="0.3"/>
  </r>
  <r>
    <x v="50"/>
    <x v="6"/>
    <x v="2"/>
    <x v="4"/>
    <s v="Экспорт"/>
    <n v="1035.95"/>
    <n v="242.32"/>
  </r>
  <r>
    <x v="50"/>
    <x v="6"/>
    <x v="2"/>
    <x v="5"/>
    <s v="Экспорт"/>
    <n v="457.19"/>
    <n v="99.7"/>
  </r>
  <r>
    <x v="50"/>
    <x v="67"/>
    <x v="0"/>
    <x v="11"/>
    <s v="Экспорт"/>
    <n v="12.03"/>
    <n v="0.14000000000000001"/>
  </r>
  <r>
    <x v="50"/>
    <x v="19"/>
    <x v="2"/>
    <x v="7"/>
    <s v="Экспорт"/>
    <n v="109.28"/>
    <n v="39.5"/>
  </r>
  <r>
    <x v="50"/>
    <x v="21"/>
    <x v="2"/>
    <x v="7"/>
    <s v="Экспорт"/>
    <n v="357.97"/>
    <n v="68.88"/>
  </r>
  <r>
    <x v="50"/>
    <x v="6"/>
    <x v="2"/>
    <x v="11"/>
    <s v="Экспорт"/>
    <n v="1423.96"/>
    <n v="356.28"/>
  </r>
  <r>
    <x v="50"/>
    <x v="6"/>
    <x v="2"/>
    <x v="1"/>
    <s v="Экспорт"/>
    <n v="1293.51"/>
    <n v="372.58"/>
  </r>
  <r>
    <x v="50"/>
    <x v="8"/>
    <x v="2"/>
    <x v="10"/>
    <s v="Экспорт"/>
    <n v="160"/>
    <n v="27.04"/>
  </r>
  <r>
    <x v="50"/>
    <x v="51"/>
    <x v="0"/>
    <x v="5"/>
    <s v="Экспорт"/>
    <n v="15.15"/>
    <n v="0.13"/>
  </r>
  <r>
    <x v="50"/>
    <x v="21"/>
    <x v="2"/>
    <x v="8"/>
    <s v="Экспорт"/>
    <n v="99.46"/>
    <n v="22.59"/>
  </r>
  <r>
    <x v="50"/>
    <x v="6"/>
    <x v="2"/>
    <x v="10"/>
    <s v="Экспорт"/>
    <n v="575.54"/>
    <n v="109.57"/>
  </r>
  <r>
    <x v="50"/>
    <x v="21"/>
    <x v="2"/>
    <x v="4"/>
    <s v="Экспорт"/>
    <n v="83.38"/>
    <n v="9"/>
  </r>
  <r>
    <x v="50"/>
    <x v="21"/>
    <x v="2"/>
    <x v="2"/>
    <s v="Экспорт"/>
    <n v="233.59"/>
    <n v="36.18"/>
  </r>
  <r>
    <x v="50"/>
    <x v="21"/>
    <x v="2"/>
    <x v="0"/>
    <s v="Экспорт"/>
    <n v="427.22"/>
    <n v="99.36"/>
  </r>
  <r>
    <x v="50"/>
    <x v="70"/>
    <x v="3"/>
    <x v="0"/>
    <s v="Экспорт"/>
    <n v="3.72"/>
    <n v="0.01"/>
  </r>
  <r>
    <x v="50"/>
    <x v="66"/>
    <x v="0"/>
    <x v="3"/>
    <s v="Экспорт"/>
    <n v="26.12"/>
    <n v="0.01"/>
  </r>
  <r>
    <x v="50"/>
    <x v="16"/>
    <x v="1"/>
    <x v="7"/>
    <s v="Экспорт"/>
    <n v="9.5500000000000007"/>
    <n v="0.04"/>
  </r>
  <r>
    <x v="50"/>
    <x v="51"/>
    <x v="0"/>
    <x v="0"/>
    <s v="Экспорт"/>
    <n v="38.54"/>
    <n v="0.43"/>
  </r>
  <r>
    <x v="50"/>
    <x v="29"/>
    <x v="0"/>
    <x v="4"/>
    <s v="Экспорт"/>
    <n v="2.66"/>
    <n v="0.1"/>
  </r>
  <r>
    <x v="50"/>
    <x v="51"/>
    <x v="0"/>
    <x v="7"/>
    <s v="Экспорт"/>
    <n v="13.74"/>
    <n v="0.53"/>
  </r>
  <r>
    <x v="50"/>
    <x v="5"/>
    <x v="3"/>
    <x v="4"/>
    <s v="Экспорт"/>
    <n v="25.08"/>
    <n v="3.57"/>
  </r>
  <r>
    <x v="50"/>
    <x v="8"/>
    <x v="2"/>
    <x v="9"/>
    <s v="Экспорт"/>
    <n v="48.51"/>
    <n v="8.7100000000000009"/>
  </r>
  <r>
    <x v="50"/>
    <x v="23"/>
    <x v="3"/>
    <x v="10"/>
    <s v="Экспорт"/>
    <n v="46.06"/>
    <n v="8.7200000000000006"/>
  </r>
  <r>
    <x v="50"/>
    <x v="27"/>
    <x v="0"/>
    <x v="4"/>
    <s v="Экспорт"/>
    <n v="74.67"/>
    <n v="0.1"/>
  </r>
  <r>
    <x v="50"/>
    <x v="67"/>
    <x v="0"/>
    <x v="4"/>
    <s v="Экспорт"/>
    <n v="12.27"/>
    <n v="0.14000000000000001"/>
  </r>
  <r>
    <x v="50"/>
    <x v="3"/>
    <x v="2"/>
    <x v="7"/>
    <s v="Экспорт"/>
    <n v="2477.52"/>
    <n v="467.65"/>
  </r>
  <r>
    <x v="50"/>
    <x v="27"/>
    <x v="0"/>
    <x v="11"/>
    <s v="Экспорт"/>
    <n v="48.29"/>
    <n v="7.0000000000000007E-2"/>
  </r>
  <r>
    <x v="50"/>
    <x v="67"/>
    <x v="0"/>
    <x v="6"/>
    <s v="Экспорт"/>
    <n v="12.27"/>
    <n v="0.14000000000000001"/>
  </r>
  <r>
    <x v="50"/>
    <x v="67"/>
    <x v="0"/>
    <x v="2"/>
    <s v="Экспорт"/>
    <n v="12.03"/>
    <n v="0.14000000000000001"/>
  </r>
  <r>
    <x v="50"/>
    <x v="18"/>
    <x v="2"/>
    <x v="2"/>
    <s v="Экспорт"/>
    <n v="16.260000000000002"/>
    <n v="2.2400000000000002"/>
  </r>
  <r>
    <x v="50"/>
    <x v="7"/>
    <x v="2"/>
    <x v="2"/>
    <s v="Экспорт"/>
    <n v="110.07"/>
    <n v="15.58"/>
  </r>
  <r>
    <x v="50"/>
    <x v="7"/>
    <x v="2"/>
    <x v="10"/>
    <s v="Экспорт"/>
    <n v="103.45"/>
    <n v="17.309999999999999"/>
  </r>
  <r>
    <x v="50"/>
    <x v="7"/>
    <x v="2"/>
    <x v="1"/>
    <s v="Экспорт"/>
    <n v="42.99"/>
    <n v="7.03"/>
  </r>
  <r>
    <x v="50"/>
    <x v="2"/>
    <x v="2"/>
    <x v="5"/>
    <s v="Экспорт"/>
    <n v="27.38"/>
    <n v="5.13"/>
  </r>
  <r>
    <x v="50"/>
    <x v="41"/>
    <x v="0"/>
    <x v="5"/>
    <s v="Экспорт"/>
    <n v="47.2"/>
    <n v="6.6"/>
  </r>
  <r>
    <x v="50"/>
    <x v="45"/>
    <x v="1"/>
    <x v="1"/>
    <s v="Экспорт"/>
    <n v="52.62"/>
    <n v="0.41"/>
  </r>
  <r>
    <x v="50"/>
    <x v="27"/>
    <x v="0"/>
    <x v="3"/>
    <s v="Экспорт"/>
    <n v="72.64"/>
    <n v="0.1"/>
  </r>
  <r>
    <x v="50"/>
    <x v="23"/>
    <x v="3"/>
    <x v="2"/>
    <s v="Экспорт"/>
    <n v="46.65"/>
    <n v="9.23"/>
  </r>
  <r>
    <x v="50"/>
    <x v="27"/>
    <x v="0"/>
    <x v="6"/>
    <s v="Экспорт"/>
    <n v="44.51"/>
    <n v="0.08"/>
  </r>
  <r>
    <x v="50"/>
    <x v="2"/>
    <x v="2"/>
    <x v="3"/>
    <s v="Экспорт"/>
    <n v="69.94"/>
    <n v="15.32"/>
  </r>
  <r>
    <x v="50"/>
    <x v="41"/>
    <x v="0"/>
    <x v="6"/>
    <s v="Экспорт"/>
    <n v="91.24"/>
    <n v="12.3"/>
  </r>
  <r>
    <x v="50"/>
    <x v="41"/>
    <x v="0"/>
    <x v="2"/>
    <s v="Экспорт"/>
    <n v="51.6"/>
    <n v="8.57"/>
  </r>
  <r>
    <x v="50"/>
    <x v="41"/>
    <x v="0"/>
    <x v="10"/>
    <s v="Экспорт"/>
    <n v="0.94"/>
    <n v="0.03"/>
  </r>
  <r>
    <x v="50"/>
    <x v="20"/>
    <x v="2"/>
    <x v="11"/>
    <s v="Экспорт"/>
    <n v="5.49"/>
    <n v="0.88"/>
  </r>
  <r>
    <x v="50"/>
    <x v="45"/>
    <x v="1"/>
    <x v="3"/>
    <s v="Экспорт"/>
    <n v="122.36"/>
    <n v="0.77"/>
  </r>
  <r>
    <x v="50"/>
    <x v="55"/>
    <x v="1"/>
    <x v="4"/>
    <s v="Экспорт"/>
    <n v="230"/>
    <n v="0.67"/>
  </r>
  <r>
    <x v="50"/>
    <x v="55"/>
    <x v="1"/>
    <x v="2"/>
    <s v="Экспорт"/>
    <n v="230"/>
    <n v="0.67"/>
  </r>
  <r>
    <x v="50"/>
    <x v="31"/>
    <x v="2"/>
    <x v="5"/>
    <s v="Экспорт"/>
    <n v="0.02"/>
    <n v="0.01"/>
  </r>
  <r>
    <x v="50"/>
    <x v="67"/>
    <x v="0"/>
    <x v="9"/>
    <s v="Экспорт"/>
    <n v="12.03"/>
    <n v="0.14000000000000001"/>
  </r>
  <r>
    <x v="50"/>
    <x v="7"/>
    <x v="2"/>
    <x v="3"/>
    <s v="Экспорт"/>
    <n v="110.01"/>
    <n v="18.41"/>
  </r>
  <r>
    <x v="50"/>
    <x v="8"/>
    <x v="2"/>
    <x v="1"/>
    <s v="Экспорт"/>
    <n v="35.090000000000003"/>
    <n v="14.85"/>
  </r>
  <r>
    <x v="50"/>
    <x v="8"/>
    <x v="2"/>
    <x v="8"/>
    <s v="Экспорт"/>
    <n v="108.83"/>
    <n v="31.2"/>
  </r>
  <r>
    <x v="50"/>
    <x v="8"/>
    <x v="2"/>
    <x v="4"/>
    <s v="Экспорт"/>
    <n v="1.88"/>
    <n v="0.01"/>
  </r>
  <r>
    <x v="50"/>
    <x v="8"/>
    <x v="2"/>
    <x v="6"/>
    <s v="Экспорт"/>
    <n v="62.9"/>
    <n v="10.27"/>
  </r>
  <r>
    <x v="50"/>
    <x v="21"/>
    <x v="2"/>
    <x v="6"/>
    <s v="Экспорт"/>
    <n v="128.65"/>
    <n v="29.72"/>
  </r>
  <r>
    <x v="50"/>
    <x v="8"/>
    <x v="2"/>
    <x v="0"/>
    <s v="Экспорт"/>
    <n v="61.15"/>
    <n v="18.2"/>
  </r>
  <r>
    <x v="50"/>
    <x v="21"/>
    <x v="2"/>
    <x v="1"/>
    <s v="Экспорт"/>
    <n v="141.86000000000001"/>
    <n v="38.130000000000003"/>
  </r>
  <r>
    <x v="50"/>
    <x v="6"/>
    <x v="2"/>
    <x v="7"/>
    <s v="Экспорт"/>
    <n v="331.86"/>
    <n v="74.48"/>
  </r>
  <r>
    <x v="50"/>
    <x v="44"/>
    <x v="4"/>
    <x v="4"/>
    <s v="Экспорт"/>
    <n v="34.93"/>
    <n v="1.18"/>
  </r>
  <r>
    <x v="50"/>
    <x v="51"/>
    <x v="0"/>
    <x v="10"/>
    <s v="Экспорт"/>
    <n v="9.8800000000000008"/>
    <n v="0.04"/>
  </r>
  <r>
    <x v="51"/>
    <x v="21"/>
    <x v="2"/>
    <x v="1"/>
    <s v="Экспорт"/>
    <n v="1232.6099999999999"/>
    <n v="640.79999999999995"/>
  </r>
  <r>
    <x v="51"/>
    <x v="3"/>
    <x v="2"/>
    <x v="5"/>
    <s v="Экспорт"/>
    <n v="9475.7999999999993"/>
    <n v="5647.06"/>
  </r>
  <r>
    <x v="51"/>
    <x v="6"/>
    <x v="2"/>
    <x v="7"/>
    <s v="Экспорт"/>
    <n v="9.2799999999999994"/>
    <n v="4.6100000000000003"/>
  </r>
  <r>
    <x v="51"/>
    <x v="3"/>
    <x v="2"/>
    <x v="3"/>
    <s v="Экспорт"/>
    <n v="4604.91"/>
    <n v="2898.02"/>
  </r>
  <r>
    <x v="51"/>
    <x v="3"/>
    <x v="2"/>
    <x v="6"/>
    <s v="Экспорт"/>
    <n v="16151.17"/>
    <n v="9282.5"/>
  </r>
  <r>
    <x v="51"/>
    <x v="6"/>
    <x v="2"/>
    <x v="0"/>
    <s v="Экспорт"/>
    <n v="2198.4"/>
    <n v="451.8"/>
  </r>
  <r>
    <x v="51"/>
    <x v="29"/>
    <x v="0"/>
    <x v="9"/>
    <s v="Экспорт"/>
    <n v="422.72"/>
    <n v="244.3"/>
  </r>
  <r>
    <x v="51"/>
    <x v="29"/>
    <x v="0"/>
    <x v="0"/>
    <s v="Экспорт"/>
    <n v="34.270000000000003"/>
    <n v="12.87"/>
  </r>
  <r>
    <x v="51"/>
    <x v="2"/>
    <x v="2"/>
    <x v="8"/>
    <s v="Экспорт"/>
    <n v="57.19"/>
    <n v="39.65"/>
  </r>
  <r>
    <x v="51"/>
    <x v="41"/>
    <x v="0"/>
    <x v="5"/>
    <s v="Экспорт"/>
    <n v="1331.22"/>
    <n v="765.6"/>
  </r>
  <r>
    <x v="51"/>
    <x v="7"/>
    <x v="2"/>
    <x v="10"/>
    <s v="Экспорт"/>
    <n v="3628.98"/>
    <n v="1969"/>
  </r>
  <r>
    <x v="51"/>
    <x v="6"/>
    <x v="2"/>
    <x v="9"/>
    <s v="Экспорт"/>
    <n v="23.84"/>
    <n v="10.37"/>
  </r>
  <r>
    <x v="51"/>
    <x v="3"/>
    <x v="2"/>
    <x v="7"/>
    <s v="Экспорт"/>
    <n v="2392.42"/>
    <n v="1416.48"/>
  </r>
  <r>
    <x v="51"/>
    <x v="3"/>
    <x v="2"/>
    <x v="8"/>
    <s v="Экспорт"/>
    <n v="3278.07"/>
    <n v="1894.94"/>
  </r>
  <r>
    <x v="51"/>
    <x v="3"/>
    <x v="2"/>
    <x v="0"/>
    <s v="Экспорт"/>
    <n v="6275.59"/>
    <n v="3238.78"/>
  </r>
  <r>
    <x v="51"/>
    <x v="29"/>
    <x v="0"/>
    <x v="4"/>
    <s v="Экспорт"/>
    <n v="23.66"/>
    <n v="10.06"/>
  </r>
  <r>
    <x v="51"/>
    <x v="72"/>
    <x v="1"/>
    <x v="0"/>
    <s v="Экспорт"/>
    <n v="769.01"/>
    <n v="228.56"/>
  </r>
  <r>
    <x v="51"/>
    <x v="21"/>
    <x v="2"/>
    <x v="4"/>
    <s v="Экспорт"/>
    <n v="4755.79"/>
    <n v="2590"/>
  </r>
  <r>
    <x v="51"/>
    <x v="6"/>
    <x v="2"/>
    <x v="5"/>
    <s v="Экспорт"/>
    <n v="8.8699999999999992"/>
    <n v="4.29"/>
  </r>
  <r>
    <x v="51"/>
    <x v="6"/>
    <x v="2"/>
    <x v="3"/>
    <s v="Экспорт"/>
    <n v="33.57"/>
    <n v="15.47"/>
  </r>
  <r>
    <x v="51"/>
    <x v="17"/>
    <x v="1"/>
    <x v="4"/>
    <s v="Экспорт"/>
    <n v="32.82"/>
    <n v="16.7"/>
  </r>
  <r>
    <x v="51"/>
    <x v="31"/>
    <x v="2"/>
    <x v="3"/>
    <s v="Экспорт"/>
    <n v="801.67"/>
    <n v="403.95"/>
  </r>
  <r>
    <x v="51"/>
    <x v="41"/>
    <x v="0"/>
    <x v="10"/>
    <s v="Экспорт"/>
    <n v="528.30999999999995"/>
    <n v="150.6"/>
  </r>
  <r>
    <x v="51"/>
    <x v="3"/>
    <x v="2"/>
    <x v="4"/>
    <s v="Экспорт"/>
    <n v="3643.29"/>
    <n v="1658.94"/>
  </r>
  <r>
    <x v="51"/>
    <x v="72"/>
    <x v="1"/>
    <x v="1"/>
    <s v="Экспорт"/>
    <n v="2842.64"/>
    <n v="758.81"/>
  </r>
  <r>
    <x v="51"/>
    <x v="3"/>
    <x v="2"/>
    <x v="1"/>
    <s v="Экспорт"/>
    <n v="4955.01"/>
    <n v="2876.38"/>
  </r>
  <r>
    <x v="51"/>
    <x v="6"/>
    <x v="2"/>
    <x v="10"/>
    <s v="Экспорт"/>
    <n v="2457.83"/>
    <n v="559.30999999999995"/>
  </r>
  <r>
    <x v="51"/>
    <x v="41"/>
    <x v="0"/>
    <x v="8"/>
    <s v="Экспорт"/>
    <n v="1333.12"/>
    <n v="675"/>
  </r>
  <r>
    <x v="51"/>
    <x v="6"/>
    <x v="2"/>
    <x v="8"/>
    <s v="Экспорт"/>
    <n v="48.86"/>
    <n v="38"/>
  </r>
  <r>
    <x v="51"/>
    <x v="3"/>
    <x v="2"/>
    <x v="11"/>
    <s v="Экспорт"/>
    <n v="2202.6799999999998"/>
    <n v="1333.64"/>
  </r>
  <r>
    <x v="51"/>
    <x v="3"/>
    <x v="2"/>
    <x v="9"/>
    <s v="Экспорт"/>
    <n v="3415.8"/>
    <n v="2014.46"/>
  </r>
  <r>
    <x v="51"/>
    <x v="11"/>
    <x v="0"/>
    <x v="10"/>
    <s v="Экспорт"/>
    <n v="2047.85"/>
    <n v="1105.3"/>
  </r>
  <r>
    <x v="51"/>
    <x v="3"/>
    <x v="2"/>
    <x v="10"/>
    <s v="Экспорт"/>
    <n v="8787.66"/>
    <n v="4558.38"/>
  </r>
  <r>
    <x v="51"/>
    <x v="18"/>
    <x v="2"/>
    <x v="3"/>
    <s v="Экспорт"/>
    <n v="456.85"/>
    <n v="258.8"/>
  </r>
  <r>
    <x v="51"/>
    <x v="72"/>
    <x v="1"/>
    <x v="11"/>
    <s v="Экспорт"/>
    <n v="3815.14"/>
    <n v="1023.77"/>
  </r>
  <r>
    <x v="51"/>
    <x v="72"/>
    <x v="1"/>
    <x v="10"/>
    <s v="Экспорт"/>
    <n v="2307.02"/>
    <n v="684.81"/>
  </r>
  <r>
    <x v="51"/>
    <x v="2"/>
    <x v="2"/>
    <x v="5"/>
    <s v="Экспорт"/>
    <n v="28.91"/>
    <n v="19.96"/>
  </r>
  <r>
    <x v="51"/>
    <x v="6"/>
    <x v="2"/>
    <x v="6"/>
    <s v="Экспорт"/>
    <n v="68.91"/>
    <n v="38"/>
  </r>
  <r>
    <x v="51"/>
    <x v="3"/>
    <x v="2"/>
    <x v="2"/>
    <s v="Экспорт"/>
    <n v="6069.69"/>
    <n v="3166.95"/>
  </r>
  <r>
    <x v="51"/>
    <x v="11"/>
    <x v="0"/>
    <x v="0"/>
    <s v="Экспорт"/>
    <n v="2563.62"/>
    <n v="1347.5"/>
  </r>
  <r>
    <x v="52"/>
    <x v="3"/>
    <x v="2"/>
    <x v="1"/>
    <s v="Экспорт"/>
    <n v="122.46"/>
    <n v="43.14"/>
  </r>
  <r>
    <x v="52"/>
    <x v="3"/>
    <x v="2"/>
    <x v="7"/>
    <s v="Экспорт"/>
    <n v="93.23"/>
    <n v="40.31"/>
  </r>
  <r>
    <x v="52"/>
    <x v="6"/>
    <x v="2"/>
    <x v="9"/>
    <s v="Экспорт"/>
    <n v="78.790000000000006"/>
    <n v="27.4"/>
  </r>
  <r>
    <x v="52"/>
    <x v="3"/>
    <x v="2"/>
    <x v="8"/>
    <s v="Экспорт"/>
    <n v="111.12"/>
    <n v="40.82"/>
  </r>
  <r>
    <x v="52"/>
    <x v="3"/>
    <x v="2"/>
    <x v="5"/>
    <s v="Экспорт"/>
    <n v="192.55"/>
    <n v="62.48"/>
  </r>
  <r>
    <x v="52"/>
    <x v="6"/>
    <x v="2"/>
    <x v="8"/>
    <s v="Экспорт"/>
    <n v="68.94"/>
    <n v="24.54"/>
  </r>
  <r>
    <x v="52"/>
    <x v="6"/>
    <x v="2"/>
    <x v="0"/>
    <s v="Экспорт"/>
    <n v="32.76"/>
    <n v="9.6"/>
  </r>
  <r>
    <x v="52"/>
    <x v="51"/>
    <x v="0"/>
    <x v="8"/>
    <s v="Экспорт"/>
    <n v="48.97"/>
    <n v="7.5"/>
  </r>
  <r>
    <x v="52"/>
    <x v="20"/>
    <x v="2"/>
    <x v="5"/>
    <s v="Экспорт"/>
    <n v="25.31"/>
    <n v="10.95"/>
  </r>
  <r>
    <x v="52"/>
    <x v="6"/>
    <x v="2"/>
    <x v="4"/>
    <s v="Экспорт"/>
    <n v="75.150000000000006"/>
    <n v="21.83"/>
  </r>
  <r>
    <x v="52"/>
    <x v="20"/>
    <x v="2"/>
    <x v="2"/>
    <s v="Экспорт"/>
    <n v="29.64"/>
    <n v="10.95"/>
  </r>
  <r>
    <x v="52"/>
    <x v="6"/>
    <x v="2"/>
    <x v="5"/>
    <s v="Экспорт"/>
    <n v="74.36"/>
    <n v="23.64"/>
  </r>
  <r>
    <x v="52"/>
    <x v="6"/>
    <x v="2"/>
    <x v="1"/>
    <s v="Экспорт"/>
    <n v="31.5"/>
    <n v="11.43"/>
  </r>
  <r>
    <x v="52"/>
    <x v="3"/>
    <x v="2"/>
    <x v="3"/>
    <s v="Экспорт"/>
    <n v="163.99"/>
    <n v="48.96"/>
  </r>
  <r>
    <x v="52"/>
    <x v="6"/>
    <x v="2"/>
    <x v="7"/>
    <s v="Экспорт"/>
    <n v="66.95"/>
    <n v="24.22"/>
  </r>
  <r>
    <x v="52"/>
    <x v="3"/>
    <x v="2"/>
    <x v="6"/>
    <s v="Экспорт"/>
    <n v="136.97999999999999"/>
    <n v="41.78"/>
  </r>
  <r>
    <x v="52"/>
    <x v="3"/>
    <x v="2"/>
    <x v="10"/>
    <s v="Экспорт"/>
    <n v="108.3"/>
    <n v="31.86"/>
  </r>
  <r>
    <x v="52"/>
    <x v="20"/>
    <x v="2"/>
    <x v="4"/>
    <s v="Экспорт"/>
    <n v="29.19"/>
    <n v="11"/>
  </r>
  <r>
    <x v="52"/>
    <x v="6"/>
    <x v="2"/>
    <x v="6"/>
    <s v="Экспорт"/>
    <n v="41.3"/>
    <n v="11.86"/>
  </r>
  <r>
    <x v="52"/>
    <x v="6"/>
    <x v="2"/>
    <x v="2"/>
    <s v="Экспорт"/>
    <n v="43.25"/>
    <n v="12.22"/>
  </r>
  <r>
    <x v="52"/>
    <x v="3"/>
    <x v="2"/>
    <x v="4"/>
    <s v="Экспорт"/>
    <n v="60.6"/>
    <n v="20.87"/>
  </r>
  <r>
    <x v="52"/>
    <x v="3"/>
    <x v="2"/>
    <x v="9"/>
    <s v="Экспорт"/>
    <n v="101.45"/>
    <n v="36.43"/>
  </r>
  <r>
    <x v="52"/>
    <x v="3"/>
    <x v="2"/>
    <x v="2"/>
    <s v="Экспорт"/>
    <n v="88.63"/>
    <n v="29.4"/>
  </r>
  <r>
    <x v="52"/>
    <x v="20"/>
    <x v="2"/>
    <x v="10"/>
    <s v="Экспорт"/>
    <n v="28.86"/>
    <n v="10.95"/>
  </r>
  <r>
    <x v="52"/>
    <x v="6"/>
    <x v="2"/>
    <x v="11"/>
    <s v="Экспорт"/>
    <n v="20.7"/>
    <n v="7.14"/>
  </r>
  <r>
    <x v="52"/>
    <x v="6"/>
    <x v="2"/>
    <x v="10"/>
    <s v="Экспорт"/>
    <n v="48.15"/>
    <n v="13.58"/>
  </r>
  <r>
    <x v="52"/>
    <x v="20"/>
    <x v="2"/>
    <x v="0"/>
    <s v="Экспорт"/>
    <n v="28.52"/>
    <n v="10.95"/>
  </r>
  <r>
    <x v="52"/>
    <x v="3"/>
    <x v="2"/>
    <x v="11"/>
    <s v="Экспорт"/>
    <n v="100.01"/>
    <n v="39.28"/>
  </r>
  <r>
    <x v="52"/>
    <x v="3"/>
    <x v="2"/>
    <x v="0"/>
    <s v="Экспорт"/>
    <n v="89.14"/>
    <n v="27.42"/>
  </r>
  <r>
    <x v="52"/>
    <x v="6"/>
    <x v="2"/>
    <x v="3"/>
    <s v="Экспорт"/>
    <n v="91.78"/>
    <n v="27.24"/>
  </r>
  <r>
    <x v="53"/>
    <x v="3"/>
    <x v="2"/>
    <x v="0"/>
    <s v="Экспорт"/>
    <n v="1.34"/>
    <n v="0.06"/>
  </r>
  <r>
    <x v="53"/>
    <x v="13"/>
    <x v="3"/>
    <x v="2"/>
    <s v="Экспорт"/>
    <n v="1.1000000000000001"/>
    <n v="0.01"/>
  </r>
  <r>
    <x v="53"/>
    <x v="7"/>
    <x v="2"/>
    <x v="7"/>
    <s v="Экспорт"/>
    <n v="5.0599999999999996"/>
    <n v="0.85"/>
  </r>
  <r>
    <x v="53"/>
    <x v="3"/>
    <x v="2"/>
    <x v="11"/>
    <s v="Экспорт"/>
    <n v="14.48"/>
    <n v="0.68"/>
  </r>
  <r>
    <x v="53"/>
    <x v="20"/>
    <x v="2"/>
    <x v="11"/>
    <s v="Экспорт"/>
    <n v="3.45"/>
    <n v="0.44"/>
  </r>
  <r>
    <x v="53"/>
    <x v="38"/>
    <x v="0"/>
    <x v="8"/>
    <s v="Экспорт"/>
    <n v="453.6"/>
    <n v="7.31"/>
  </r>
  <r>
    <x v="53"/>
    <x v="20"/>
    <x v="2"/>
    <x v="7"/>
    <s v="Экспорт"/>
    <n v="0.19"/>
    <n v="0.01"/>
  </r>
  <r>
    <x v="53"/>
    <x v="0"/>
    <x v="0"/>
    <x v="7"/>
    <s v="Экспорт"/>
    <n v="8.9"/>
    <n v="0.02"/>
  </r>
  <r>
    <x v="53"/>
    <x v="3"/>
    <x v="2"/>
    <x v="6"/>
    <s v="Экспорт"/>
    <n v="0.69"/>
    <n v="0.01"/>
  </r>
  <r>
    <x v="53"/>
    <x v="12"/>
    <x v="0"/>
    <x v="5"/>
    <s v="Экспорт"/>
    <n v="63.68"/>
    <n v="0.93"/>
  </r>
  <r>
    <x v="53"/>
    <x v="38"/>
    <x v="0"/>
    <x v="0"/>
    <s v="Экспорт"/>
    <n v="45.13"/>
    <n v="0.69"/>
  </r>
  <r>
    <x v="53"/>
    <x v="27"/>
    <x v="0"/>
    <x v="7"/>
    <s v="Экспорт"/>
    <n v="4.22"/>
    <n v="0.06"/>
  </r>
  <r>
    <x v="53"/>
    <x v="13"/>
    <x v="3"/>
    <x v="0"/>
    <s v="Экспорт"/>
    <n v="10.52"/>
    <n v="0.13"/>
  </r>
  <r>
    <x v="53"/>
    <x v="0"/>
    <x v="0"/>
    <x v="3"/>
    <s v="Экспорт"/>
    <n v="36.82"/>
    <n v="0.03"/>
  </r>
  <r>
    <x v="53"/>
    <x v="51"/>
    <x v="0"/>
    <x v="2"/>
    <s v="Экспорт"/>
    <n v="70.95"/>
    <n v="1.1000000000000001"/>
  </r>
  <r>
    <x v="53"/>
    <x v="6"/>
    <x v="2"/>
    <x v="3"/>
    <s v="Экспорт"/>
    <n v="33.81"/>
    <n v="0.15"/>
  </r>
  <r>
    <x v="53"/>
    <x v="3"/>
    <x v="2"/>
    <x v="10"/>
    <s v="Экспорт"/>
    <n v="23.99"/>
    <n v="0.43"/>
  </r>
  <r>
    <x v="53"/>
    <x v="20"/>
    <x v="2"/>
    <x v="1"/>
    <s v="Экспорт"/>
    <n v="2.31"/>
    <n v="0.27"/>
  </r>
  <r>
    <x v="53"/>
    <x v="3"/>
    <x v="2"/>
    <x v="7"/>
    <s v="Экспорт"/>
    <n v="1.32"/>
    <n v="0.01"/>
  </r>
  <r>
    <x v="53"/>
    <x v="38"/>
    <x v="0"/>
    <x v="6"/>
    <s v="Экспорт"/>
    <n v="274.60000000000002"/>
    <n v="4.13"/>
  </r>
  <r>
    <x v="53"/>
    <x v="3"/>
    <x v="2"/>
    <x v="1"/>
    <s v="Экспорт"/>
    <n v="4.26"/>
    <n v="0.12"/>
  </r>
  <r>
    <x v="53"/>
    <x v="20"/>
    <x v="2"/>
    <x v="9"/>
    <s v="Экспорт"/>
    <n v="2.23"/>
    <n v="0.25"/>
  </r>
  <r>
    <x v="53"/>
    <x v="3"/>
    <x v="2"/>
    <x v="3"/>
    <s v="Экспорт"/>
    <n v="50.78"/>
    <n v="0.67"/>
  </r>
  <r>
    <x v="53"/>
    <x v="38"/>
    <x v="0"/>
    <x v="5"/>
    <s v="Экспорт"/>
    <n v="179.3"/>
    <n v="2.68"/>
  </r>
  <r>
    <x v="53"/>
    <x v="6"/>
    <x v="2"/>
    <x v="6"/>
    <s v="Экспорт"/>
    <n v="37.53"/>
    <n v="0.35"/>
  </r>
  <r>
    <x v="53"/>
    <x v="6"/>
    <x v="2"/>
    <x v="2"/>
    <s v="Экспорт"/>
    <n v="79.459999999999994"/>
    <n v="0.36"/>
  </r>
  <r>
    <x v="53"/>
    <x v="6"/>
    <x v="2"/>
    <x v="10"/>
    <s v="Экспорт"/>
    <n v="15.74"/>
    <n v="0.16"/>
  </r>
  <r>
    <x v="53"/>
    <x v="6"/>
    <x v="2"/>
    <x v="1"/>
    <s v="Экспорт"/>
    <n v="2.08"/>
    <n v="0.06"/>
  </r>
  <r>
    <x v="53"/>
    <x v="6"/>
    <x v="2"/>
    <x v="9"/>
    <s v="Экспорт"/>
    <n v="37.14"/>
    <n v="0.27"/>
  </r>
  <r>
    <x v="53"/>
    <x v="6"/>
    <x v="2"/>
    <x v="8"/>
    <s v="Экспорт"/>
    <n v="21"/>
    <n v="0.26"/>
  </r>
  <r>
    <x v="53"/>
    <x v="27"/>
    <x v="0"/>
    <x v="11"/>
    <s v="Экспорт"/>
    <n v="1.49"/>
    <n v="0.02"/>
  </r>
  <r>
    <x v="53"/>
    <x v="7"/>
    <x v="2"/>
    <x v="9"/>
    <s v="Экспорт"/>
    <n v="9.7899999999999991"/>
    <n v="1.68"/>
  </r>
  <r>
    <x v="53"/>
    <x v="3"/>
    <x v="2"/>
    <x v="8"/>
    <s v="Экспорт"/>
    <n v="2.11"/>
    <n v="0.06"/>
  </r>
  <r>
    <x v="53"/>
    <x v="3"/>
    <x v="2"/>
    <x v="5"/>
    <s v="Экспорт"/>
    <n v="1.77"/>
    <n v="0.03"/>
  </r>
  <r>
    <x v="53"/>
    <x v="21"/>
    <x v="2"/>
    <x v="9"/>
    <s v="Экспорт"/>
    <n v="0.11"/>
    <n v="0"/>
  </r>
  <r>
    <x v="53"/>
    <x v="6"/>
    <x v="2"/>
    <x v="4"/>
    <s v="Экспорт"/>
    <n v="16.63"/>
    <n v="0.16"/>
  </r>
  <r>
    <x v="53"/>
    <x v="6"/>
    <x v="2"/>
    <x v="0"/>
    <s v="Экспорт"/>
    <n v="38.049999999999997"/>
    <n v="0.32"/>
  </r>
  <r>
    <x v="53"/>
    <x v="23"/>
    <x v="3"/>
    <x v="10"/>
    <s v="Экспорт"/>
    <n v="3.7"/>
    <n v="0.01"/>
  </r>
  <r>
    <x v="53"/>
    <x v="51"/>
    <x v="0"/>
    <x v="11"/>
    <s v="Экспорт"/>
    <n v="1.55"/>
    <n v="0"/>
  </r>
  <r>
    <x v="53"/>
    <x v="6"/>
    <x v="2"/>
    <x v="11"/>
    <s v="Экспорт"/>
    <n v="1.0900000000000001"/>
    <n v="0"/>
  </r>
  <r>
    <x v="53"/>
    <x v="6"/>
    <x v="2"/>
    <x v="7"/>
    <s v="Экспорт"/>
    <n v="19.54"/>
    <n v="0.08"/>
  </r>
  <r>
    <x v="53"/>
    <x v="51"/>
    <x v="0"/>
    <x v="6"/>
    <s v="Экспорт"/>
    <n v="46.78"/>
    <n v="0.75"/>
  </r>
  <r>
    <x v="53"/>
    <x v="27"/>
    <x v="0"/>
    <x v="5"/>
    <s v="Экспорт"/>
    <n v="0.73"/>
    <n v="0.01"/>
  </r>
  <r>
    <x v="53"/>
    <x v="3"/>
    <x v="2"/>
    <x v="9"/>
    <s v="Экспорт"/>
    <n v="52.66"/>
    <n v="0.65"/>
  </r>
  <r>
    <x v="53"/>
    <x v="27"/>
    <x v="0"/>
    <x v="2"/>
    <s v="Экспорт"/>
    <n v="1.35"/>
    <n v="0.02"/>
  </r>
  <r>
    <x v="53"/>
    <x v="3"/>
    <x v="2"/>
    <x v="4"/>
    <s v="Экспорт"/>
    <n v="3.23"/>
    <n v="0.12"/>
  </r>
  <r>
    <x v="53"/>
    <x v="3"/>
    <x v="2"/>
    <x v="2"/>
    <s v="Экспорт"/>
    <n v="4.03"/>
    <n v="7.0000000000000007E-2"/>
  </r>
  <r>
    <x v="53"/>
    <x v="38"/>
    <x v="0"/>
    <x v="10"/>
    <s v="Экспорт"/>
    <n v="417.09"/>
    <n v="6.18"/>
  </r>
  <r>
    <x v="53"/>
    <x v="6"/>
    <x v="2"/>
    <x v="5"/>
    <s v="Экспорт"/>
    <n v="97.16"/>
    <n v="2.19"/>
  </r>
  <r>
    <x v="53"/>
    <x v="71"/>
    <x v="1"/>
    <x v="1"/>
    <s v="Экспорт"/>
    <n v="0.43"/>
    <n v="0.02"/>
  </r>
  <r>
    <x v="54"/>
    <x v="6"/>
    <x v="2"/>
    <x v="10"/>
    <s v="Экспорт"/>
    <n v="0.23"/>
    <n v="0"/>
  </r>
  <r>
    <x v="55"/>
    <x v="71"/>
    <x v="1"/>
    <x v="1"/>
    <s v="Экспорт"/>
    <n v="0.05"/>
    <n v="0"/>
  </r>
  <r>
    <x v="55"/>
    <x v="6"/>
    <x v="2"/>
    <x v="1"/>
    <s v="Экспорт"/>
    <n v="41.18"/>
    <n v="12.63"/>
  </r>
  <r>
    <x v="55"/>
    <x v="6"/>
    <x v="2"/>
    <x v="2"/>
    <s v="Экспорт"/>
    <n v="10.57"/>
    <n v="1.48"/>
  </r>
  <r>
    <x v="55"/>
    <x v="3"/>
    <x v="2"/>
    <x v="9"/>
    <s v="Экспорт"/>
    <n v="57.21"/>
    <n v="10.59"/>
  </r>
  <r>
    <x v="55"/>
    <x v="3"/>
    <x v="2"/>
    <x v="7"/>
    <s v="Экспорт"/>
    <n v="47.15"/>
    <n v="9.64"/>
  </r>
  <r>
    <x v="55"/>
    <x v="29"/>
    <x v="0"/>
    <x v="9"/>
    <s v="Экспорт"/>
    <n v="8.01"/>
    <n v="0.87"/>
  </r>
  <r>
    <x v="55"/>
    <x v="40"/>
    <x v="0"/>
    <x v="0"/>
    <s v="Экспорт"/>
    <n v="1.5"/>
    <n v="0.03"/>
  </r>
  <r>
    <x v="55"/>
    <x v="21"/>
    <x v="2"/>
    <x v="9"/>
    <s v="Экспорт"/>
    <n v="28.8"/>
    <n v="4.1100000000000003"/>
  </r>
  <r>
    <x v="55"/>
    <x v="6"/>
    <x v="2"/>
    <x v="3"/>
    <s v="Экспорт"/>
    <n v="79.59"/>
    <n v="16.37"/>
  </r>
  <r>
    <x v="55"/>
    <x v="6"/>
    <x v="2"/>
    <x v="9"/>
    <s v="Экспорт"/>
    <n v="34.46"/>
    <n v="6.24"/>
  </r>
  <r>
    <x v="55"/>
    <x v="6"/>
    <x v="2"/>
    <x v="7"/>
    <s v="Экспорт"/>
    <n v="37.76"/>
    <n v="6.19"/>
  </r>
  <r>
    <x v="55"/>
    <x v="3"/>
    <x v="2"/>
    <x v="0"/>
    <s v="Экспорт"/>
    <n v="129.49"/>
    <n v="23.01"/>
  </r>
  <r>
    <x v="55"/>
    <x v="21"/>
    <x v="2"/>
    <x v="4"/>
    <s v="Экспорт"/>
    <n v="27.56"/>
    <n v="4.3499999999999996"/>
  </r>
  <r>
    <x v="55"/>
    <x v="6"/>
    <x v="2"/>
    <x v="11"/>
    <s v="Экспорт"/>
    <n v="20.079999999999998"/>
    <n v="6.6"/>
  </r>
  <r>
    <x v="55"/>
    <x v="21"/>
    <x v="2"/>
    <x v="5"/>
    <s v="Экспорт"/>
    <n v="27.6"/>
    <n v="3.5"/>
  </r>
  <r>
    <x v="55"/>
    <x v="3"/>
    <x v="2"/>
    <x v="2"/>
    <s v="Экспорт"/>
    <n v="246.72"/>
    <n v="24.27"/>
  </r>
  <r>
    <x v="55"/>
    <x v="3"/>
    <x v="2"/>
    <x v="3"/>
    <s v="Экспорт"/>
    <n v="206.57"/>
    <n v="33.369999999999997"/>
  </r>
  <r>
    <x v="55"/>
    <x v="6"/>
    <x v="2"/>
    <x v="0"/>
    <s v="Экспорт"/>
    <n v="44.73"/>
    <n v="8.9"/>
  </r>
  <r>
    <x v="55"/>
    <x v="51"/>
    <x v="0"/>
    <x v="8"/>
    <s v="Экспорт"/>
    <n v="1.57"/>
    <n v="0.11"/>
  </r>
  <r>
    <x v="55"/>
    <x v="21"/>
    <x v="2"/>
    <x v="8"/>
    <s v="Экспорт"/>
    <n v="27.84"/>
    <n v="4.62"/>
  </r>
  <r>
    <x v="55"/>
    <x v="21"/>
    <x v="2"/>
    <x v="2"/>
    <s v="Экспорт"/>
    <n v="26.28"/>
    <n v="3.91"/>
  </r>
  <r>
    <x v="55"/>
    <x v="6"/>
    <x v="2"/>
    <x v="5"/>
    <s v="Экспорт"/>
    <n v="22.51"/>
    <n v="5.21"/>
  </r>
  <r>
    <x v="55"/>
    <x v="6"/>
    <x v="2"/>
    <x v="8"/>
    <s v="Экспорт"/>
    <n v="16.86"/>
    <n v="5.19"/>
  </r>
  <r>
    <x v="55"/>
    <x v="6"/>
    <x v="2"/>
    <x v="4"/>
    <s v="Экспорт"/>
    <n v="78.17"/>
    <n v="18.43"/>
  </r>
  <r>
    <x v="55"/>
    <x v="6"/>
    <x v="2"/>
    <x v="10"/>
    <s v="Экспорт"/>
    <n v="64.37"/>
    <n v="14.08"/>
  </r>
  <r>
    <x v="55"/>
    <x v="23"/>
    <x v="3"/>
    <x v="10"/>
    <s v="Экспорт"/>
    <n v="0.13"/>
    <n v="0"/>
  </r>
  <r>
    <x v="55"/>
    <x v="3"/>
    <x v="2"/>
    <x v="10"/>
    <s v="Экспорт"/>
    <n v="253.51"/>
    <n v="18.64"/>
  </r>
  <r>
    <x v="55"/>
    <x v="3"/>
    <x v="2"/>
    <x v="8"/>
    <s v="Экспорт"/>
    <n v="41.57"/>
    <n v="7.95"/>
  </r>
  <r>
    <x v="55"/>
    <x v="3"/>
    <x v="2"/>
    <x v="5"/>
    <s v="Экспорт"/>
    <n v="34.1"/>
    <n v="6.73"/>
  </r>
  <r>
    <x v="55"/>
    <x v="3"/>
    <x v="2"/>
    <x v="4"/>
    <s v="Экспорт"/>
    <n v="69.8"/>
    <n v="8.51"/>
  </r>
  <r>
    <x v="55"/>
    <x v="3"/>
    <x v="2"/>
    <x v="6"/>
    <s v="Экспорт"/>
    <n v="75.489999999999995"/>
    <n v="13.5"/>
  </r>
  <r>
    <x v="55"/>
    <x v="3"/>
    <x v="2"/>
    <x v="11"/>
    <s v="Экспорт"/>
    <n v="12.21"/>
    <n v="4.76"/>
  </r>
  <r>
    <x v="55"/>
    <x v="3"/>
    <x v="2"/>
    <x v="1"/>
    <s v="Экспорт"/>
    <n v="153.21"/>
    <n v="33.79"/>
  </r>
  <r>
    <x v="55"/>
    <x v="6"/>
    <x v="2"/>
    <x v="6"/>
    <s v="Экспорт"/>
    <n v="72.790000000000006"/>
    <n v="15.38"/>
  </r>
  <r>
    <x v="56"/>
    <x v="6"/>
    <x v="2"/>
    <x v="9"/>
    <s v="Экспорт"/>
    <n v="0.17"/>
    <n v="0"/>
  </r>
  <r>
    <x v="56"/>
    <x v="6"/>
    <x v="2"/>
    <x v="5"/>
    <s v="Экспорт"/>
    <n v="1.8"/>
    <n v="0.28999999999999998"/>
  </r>
  <r>
    <x v="56"/>
    <x v="8"/>
    <x v="2"/>
    <x v="2"/>
    <s v="Экспорт"/>
    <n v="2.6"/>
    <n v="1.1499999999999999"/>
  </r>
  <r>
    <x v="56"/>
    <x v="6"/>
    <x v="2"/>
    <x v="10"/>
    <s v="Экспорт"/>
    <n v="13.18"/>
    <n v="0.21"/>
  </r>
  <r>
    <x v="56"/>
    <x v="6"/>
    <x v="2"/>
    <x v="7"/>
    <s v="Экспорт"/>
    <n v="0.11"/>
    <n v="0"/>
  </r>
  <r>
    <x v="57"/>
    <x v="6"/>
    <x v="2"/>
    <x v="5"/>
    <s v="Экспорт"/>
    <n v="1.81"/>
    <n v="0.53"/>
  </r>
  <r>
    <x v="57"/>
    <x v="27"/>
    <x v="0"/>
    <x v="6"/>
    <s v="Экспорт"/>
    <n v="0.02"/>
    <n v="0.01"/>
  </r>
  <r>
    <x v="58"/>
    <x v="0"/>
    <x v="0"/>
    <x v="10"/>
    <s v="Экспорт"/>
    <n v="1.3"/>
    <n v="0"/>
  </r>
  <r>
    <x v="58"/>
    <x v="53"/>
    <x v="0"/>
    <x v="1"/>
    <s v="Экспорт"/>
    <n v="3.03"/>
    <n v="0"/>
  </r>
  <r>
    <x v="58"/>
    <x v="37"/>
    <x v="5"/>
    <x v="1"/>
    <s v="Экспорт"/>
    <n v="1.2"/>
    <n v="0"/>
  </r>
  <r>
    <x v="58"/>
    <x v="37"/>
    <x v="5"/>
    <x v="7"/>
    <s v="Экспорт"/>
    <n v="1.57"/>
    <n v="0"/>
  </r>
  <r>
    <x v="58"/>
    <x v="37"/>
    <x v="5"/>
    <x v="0"/>
    <s v="Экспорт"/>
    <n v="6.65"/>
    <n v="0"/>
  </r>
  <r>
    <x v="58"/>
    <x v="43"/>
    <x v="6"/>
    <x v="7"/>
    <s v="Экспорт"/>
    <n v="2.46"/>
    <n v="0"/>
  </r>
  <r>
    <x v="58"/>
    <x v="53"/>
    <x v="0"/>
    <x v="9"/>
    <s v="Экспорт"/>
    <n v="0.85"/>
    <n v="0"/>
  </r>
  <r>
    <x v="58"/>
    <x v="38"/>
    <x v="0"/>
    <x v="11"/>
    <s v="Экспорт"/>
    <n v="3.86"/>
    <n v="0"/>
  </r>
  <r>
    <x v="58"/>
    <x v="37"/>
    <x v="5"/>
    <x v="3"/>
    <s v="Экспорт"/>
    <n v="7.53"/>
    <n v="0.01"/>
  </r>
  <r>
    <x v="58"/>
    <x v="43"/>
    <x v="6"/>
    <x v="8"/>
    <s v="Экспорт"/>
    <n v="4"/>
    <n v="0"/>
  </r>
  <r>
    <x v="58"/>
    <x v="30"/>
    <x v="1"/>
    <x v="1"/>
    <s v="Экспорт"/>
    <n v="4.0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2">
  <r>
    <x v="0"/>
    <x v="0"/>
    <x v="0"/>
    <x v="0"/>
    <x v="0"/>
    <x v="0"/>
    <x v="0"/>
    <x v="0"/>
    <x v="0"/>
    <x v="0"/>
    <x v="0"/>
    <x v="0"/>
    <x v="0"/>
    <x v="0"/>
    <x v="0"/>
    <x v="0"/>
    <n v="1"/>
    <n v="1"/>
    <n v="1"/>
    <n v="1"/>
    <n v="1"/>
    <n v="1"/>
    <n v="1"/>
    <n v="0"/>
  </r>
  <r>
    <x v="1"/>
    <x v="1"/>
    <x v="1"/>
    <x v="1"/>
    <x v="0"/>
    <x v="0"/>
    <x v="0"/>
    <x v="0"/>
    <x v="1"/>
    <x v="0"/>
    <x v="0"/>
    <x v="1"/>
    <x v="0"/>
    <x v="1"/>
    <x v="0"/>
    <x v="0"/>
    <n v="1"/>
    <n v="1"/>
    <n v="1"/>
    <n v="1"/>
    <n v="1"/>
    <n v="1"/>
    <n v="1"/>
    <n v="0"/>
  </r>
  <r>
    <x v="1"/>
    <x v="1"/>
    <x v="1"/>
    <x v="0"/>
    <x v="0"/>
    <x v="0"/>
    <x v="0"/>
    <x v="0"/>
    <x v="0"/>
    <x v="0"/>
    <x v="0"/>
    <x v="1"/>
    <x v="0"/>
    <x v="1"/>
    <x v="0"/>
    <x v="0"/>
    <n v="0"/>
    <n v="0"/>
    <n v="0"/>
    <n v="0"/>
    <n v="0"/>
    <n v="0"/>
    <n v="1"/>
    <n v="0"/>
  </r>
  <r>
    <x v="2"/>
    <x v="2"/>
    <x v="2"/>
    <x v="0"/>
    <x v="0"/>
    <x v="0"/>
    <x v="0"/>
    <x v="0"/>
    <x v="0"/>
    <x v="0"/>
    <x v="0"/>
    <x v="2"/>
    <x v="0"/>
    <x v="2"/>
    <x v="0"/>
    <x v="0"/>
    <n v="1"/>
    <n v="1"/>
    <n v="1"/>
    <n v="1"/>
    <n v="1"/>
    <n v="1"/>
    <n v="1"/>
    <n v="0"/>
  </r>
  <r>
    <x v="3"/>
    <x v="3"/>
    <x v="3"/>
    <x v="2"/>
    <x v="0"/>
    <x v="0"/>
    <x v="0"/>
    <x v="0"/>
    <x v="2"/>
    <x v="0"/>
    <x v="1"/>
    <x v="3"/>
    <x v="1"/>
    <x v="3"/>
    <x v="0"/>
    <x v="0"/>
    <n v="1"/>
    <n v="1"/>
    <n v="1"/>
    <n v="1"/>
    <n v="1"/>
    <n v="1"/>
    <n v="1"/>
    <n v="0"/>
  </r>
  <r>
    <x v="4"/>
    <x v="4"/>
    <x v="4"/>
    <x v="3"/>
    <x v="1"/>
    <x v="1"/>
    <x v="1"/>
    <x v="0"/>
    <x v="3"/>
    <x v="0"/>
    <x v="2"/>
    <x v="4"/>
    <x v="2"/>
    <x v="4"/>
    <x v="1"/>
    <x v="1"/>
    <n v="1"/>
    <n v="1"/>
    <n v="1"/>
    <n v="1"/>
    <n v="1"/>
    <n v="1"/>
    <n v="1"/>
    <n v="0"/>
  </r>
  <r>
    <x v="4"/>
    <x v="4"/>
    <x v="4"/>
    <x v="4"/>
    <x v="1"/>
    <x v="1"/>
    <x v="1"/>
    <x v="0"/>
    <x v="4"/>
    <x v="0"/>
    <x v="2"/>
    <x v="4"/>
    <x v="2"/>
    <x v="4"/>
    <x v="1"/>
    <x v="1"/>
    <n v="0"/>
    <n v="0"/>
    <n v="0"/>
    <n v="0"/>
    <n v="0"/>
    <n v="0"/>
    <n v="1"/>
    <n v="0"/>
  </r>
  <r>
    <x v="4"/>
    <x v="4"/>
    <x v="4"/>
    <x v="5"/>
    <x v="1"/>
    <x v="1"/>
    <x v="1"/>
    <x v="0"/>
    <x v="5"/>
    <x v="0"/>
    <x v="2"/>
    <x v="4"/>
    <x v="2"/>
    <x v="4"/>
    <x v="1"/>
    <x v="1"/>
    <n v="0"/>
    <n v="0"/>
    <n v="0"/>
    <n v="0"/>
    <n v="0"/>
    <n v="0"/>
    <n v="1"/>
    <n v="0"/>
  </r>
  <r>
    <x v="4"/>
    <x v="4"/>
    <x v="4"/>
    <x v="6"/>
    <x v="1"/>
    <x v="1"/>
    <x v="1"/>
    <x v="0"/>
    <x v="6"/>
    <x v="0"/>
    <x v="2"/>
    <x v="4"/>
    <x v="2"/>
    <x v="4"/>
    <x v="1"/>
    <x v="1"/>
    <n v="0"/>
    <n v="0"/>
    <n v="0"/>
    <n v="0"/>
    <n v="0"/>
    <n v="0"/>
    <n v="1"/>
    <n v="0"/>
  </r>
  <r>
    <x v="4"/>
    <x v="4"/>
    <x v="4"/>
    <x v="7"/>
    <x v="1"/>
    <x v="1"/>
    <x v="1"/>
    <x v="0"/>
    <x v="7"/>
    <x v="0"/>
    <x v="2"/>
    <x v="4"/>
    <x v="2"/>
    <x v="4"/>
    <x v="1"/>
    <x v="1"/>
    <n v="0"/>
    <n v="0"/>
    <n v="0"/>
    <n v="0"/>
    <n v="0"/>
    <n v="0"/>
    <n v="1"/>
    <n v="0"/>
  </r>
  <r>
    <x v="4"/>
    <x v="4"/>
    <x v="4"/>
    <x v="8"/>
    <x v="1"/>
    <x v="1"/>
    <x v="1"/>
    <x v="0"/>
    <x v="8"/>
    <x v="0"/>
    <x v="2"/>
    <x v="4"/>
    <x v="2"/>
    <x v="4"/>
    <x v="1"/>
    <x v="1"/>
    <n v="0"/>
    <n v="0"/>
    <n v="0"/>
    <n v="0"/>
    <n v="0"/>
    <n v="0"/>
    <n v="1"/>
    <n v="0"/>
  </r>
  <r>
    <x v="5"/>
    <x v="5"/>
    <x v="5"/>
    <x v="6"/>
    <x v="1"/>
    <x v="1"/>
    <x v="1"/>
    <x v="0"/>
    <x v="6"/>
    <x v="0"/>
    <x v="2"/>
    <x v="5"/>
    <x v="3"/>
    <x v="5"/>
    <x v="2"/>
    <x v="2"/>
    <n v="1"/>
    <n v="1"/>
    <n v="1"/>
    <n v="1"/>
    <n v="1"/>
    <n v="1"/>
    <n v="1"/>
    <n v="0"/>
  </r>
  <r>
    <x v="5"/>
    <x v="5"/>
    <x v="5"/>
    <x v="1"/>
    <x v="1"/>
    <x v="1"/>
    <x v="1"/>
    <x v="0"/>
    <x v="1"/>
    <x v="0"/>
    <x v="2"/>
    <x v="5"/>
    <x v="3"/>
    <x v="5"/>
    <x v="2"/>
    <x v="2"/>
    <n v="0"/>
    <n v="0"/>
    <n v="0"/>
    <n v="0"/>
    <n v="0"/>
    <n v="0"/>
    <n v="1"/>
    <n v="0"/>
  </r>
  <r>
    <x v="6"/>
    <x v="6"/>
    <x v="6"/>
    <x v="1"/>
    <x v="1"/>
    <x v="1"/>
    <x v="2"/>
    <x v="0"/>
    <x v="1"/>
    <x v="0"/>
    <x v="3"/>
    <x v="6"/>
    <x v="4"/>
    <x v="6"/>
    <x v="3"/>
    <x v="3"/>
    <n v="1"/>
    <n v="1"/>
    <n v="1"/>
    <n v="1"/>
    <n v="1"/>
    <n v="1"/>
    <n v="1"/>
    <n v="0"/>
  </r>
  <r>
    <x v="7"/>
    <x v="7"/>
    <x v="7"/>
    <x v="2"/>
    <x v="2"/>
    <x v="1"/>
    <x v="3"/>
    <x v="0"/>
    <x v="9"/>
    <x v="1"/>
    <x v="4"/>
    <x v="7"/>
    <x v="5"/>
    <x v="7"/>
    <x v="4"/>
    <x v="4"/>
    <n v="1"/>
    <n v="1"/>
    <n v="1"/>
    <n v="1"/>
    <n v="1"/>
    <n v="1"/>
    <n v="1"/>
    <n v="0"/>
  </r>
  <r>
    <x v="8"/>
    <x v="8"/>
    <x v="7"/>
    <x v="2"/>
    <x v="2"/>
    <x v="1"/>
    <x v="3"/>
    <x v="0"/>
    <x v="9"/>
    <x v="1"/>
    <x v="5"/>
    <x v="8"/>
    <x v="6"/>
    <x v="8"/>
    <x v="5"/>
    <x v="4"/>
    <n v="1"/>
    <n v="1"/>
    <n v="1"/>
    <n v="1"/>
    <n v="1"/>
    <n v="1"/>
    <n v="1"/>
    <n v="0"/>
  </r>
  <r>
    <x v="9"/>
    <x v="9"/>
    <x v="8"/>
    <x v="1"/>
    <x v="3"/>
    <x v="1"/>
    <x v="3"/>
    <x v="0"/>
    <x v="1"/>
    <x v="0"/>
    <x v="2"/>
    <x v="9"/>
    <x v="7"/>
    <x v="9"/>
    <x v="6"/>
    <x v="5"/>
    <n v="1"/>
    <n v="1"/>
    <n v="1"/>
    <n v="1"/>
    <n v="1"/>
    <n v="1"/>
    <n v="1"/>
    <n v="0"/>
  </r>
  <r>
    <x v="9"/>
    <x v="9"/>
    <x v="8"/>
    <x v="9"/>
    <x v="3"/>
    <x v="1"/>
    <x v="3"/>
    <x v="0"/>
    <x v="0"/>
    <x v="0"/>
    <x v="2"/>
    <x v="9"/>
    <x v="7"/>
    <x v="9"/>
    <x v="6"/>
    <x v="5"/>
    <n v="0"/>
    <n v="0"/>
    <n v="0"/>
    <n v="0"/>
    <n v="0"/>
    <n v="0"/>
    <n v="1"/>
    <n v="0"/>
  </r>
  <r>
    <x v="10"/>
    <x v="10"/>
    <x v="9"/>
    <x v="1"/>
    <x v="1"/>
    <x v="1"/>
    <x v="3"/>
    <x v="0"/>
    <x v="10"/>
    <x v="0"/>
    <x v="6"/>
    <x v="10"/>
    <x v="8"/>
    <x v="10"/>
    <x v="7"/>
    <x v="6"/>
    <n v="1"/>
    <n v="1"/>
    <n v="1"/>
    <n v="1"/>
    <n v="1"/>
    <n v="1"/>
    <n v="1"/>
    <n v="0"/>
  </r>
  <r>
    <x v="11"/>
    <x v="11"/>
    <x v="10"/>
    <x v="10"/>
    <x v="3"/>
    <x v="1"/>
    <x v="2"/>
    <x v="1"/>
    <x v="11"/>
    <x v="0"/>
    <x v="2"/>
    <x v="11"/>
    <x v="9"/>
    <x v="11"/>
    <x v="8"/>
    <x v="7"/>
    <n v="1"/>
    <n v="1"/>
    <n v="1"/>
    <n v="1"/>
    <n v="1"/>
    <n v="1"/>
    <n v="1"/>
    <n v="0"/>
  </r>
  <r>
    <x v="12"/>
    <x v="12"/>
    <x v="11"/>
    <x v="10"/>
    <x v="1"/>
    <x v="1"/>
    <x v="2"/>
    <x v="0"/>
    <x v="12"/>
    <x v="0"/>
    <x v="3"/>
    <x v="12"/>
    <x v="10"/>
    <x v="12"/>
    <x v="9"/>
    <x v="8"/>
    <n v="1"/>
    <n v="1"/>
    <n v="1"/>
    <n v="1"/>
    <n v="1"/>
    <n v="1"/>
    <n v="1"/>
    <n v="0"/>
  </r>
  <r>
    <x v="13"/>
    <x v="13"/>
    <x v="12"/>
    <x v="11"/>
    <x v="1"/>
    <x v="1"/>
    <x v="1"/>
    <x v="0"/>
    <x v="13"/>
    <x v="0"/>
    <x v="7"/>
    <x v="13"/>
    <x v="11"/>
    <x v="13"/>
    <x v="10"/>
    <x v="9"/>
    <n v="1"/>
    <n v="1"/>
    <n v="1"/>
    <n v="1"/>
    <n v="1"/>
    <n v="1"/>
    <n v="1"/>
    <n v="0"/>
  </r>
  <r>
    <x v="13"/>
    <x v="13"/>
    <x v="12"/>
    <x v="11"/>
    <x v="1"/>
    <x v="1"/>
    <x v="1"/>
    <x v="0"/>
    <x v="14"/>
    <x v="0"/>
    <x v="7"/>
    <x v="13"/>
    <x v="11"/>
    <x v="13"/>
    <x v="10"/>
    <x v="9"/>
    <n v="0"/>
    <n v="0"/>
    <n v="0"/>
    <n v="0"/>
    <n v="0"/>
    <n v="0"/>
    <n v="1"/>
    <n v="0"/>
  </r>
  <r>
    <x v="13"/>
    <x v="13"/>
    <x v="12"/>
    <x v="11"/>
    <x v="1"/>
    <x v="1"/>
    <x v="1"/>
    <x v="0"/>
    <x v="15"/>
    <x v="0"/>
    <x v="7"/>
    <x v="13"/>
    <x v="11"/>
    <x v="13"/>
    <x v="10"/>
    <x v="9"/>
    <n v="0"/>
    <n v="0"/>
    <n v="0"/>
    <n v="0"/>
    <n v="0"/>
    <n v="0"/>
    <n v="1"/>
    <n v="0"/>
  </r>
  <r>
    <x v="14"/>
    <x v="14"/>
    <x v="13"/>
    <x v="0"/>
    <x v="1"/>
    <x v="1"/>
    <x v="1"/>
    <x v="0"/>
    <x v="16"/>
    <x v="0"/>
    <x v="8"/>
    <x v="14"/>
    <x v="12"/>
    <x v="14"/>
    <x v="11"/>
    <x v="10"/>
    <n v="1"/>
    <n v="1"/>
    <n v="1"/>
    <n v="1"/>
    <n v="1"/>
    <n v="1"/>
    <n v="1"/>
    <n v="0"/>
  </r>
  <r>
    <x v="15"/>
    <x v="15"/>
    <x v="14"/>
    <x v="6"/>
    <x v="1"/>
    <x v="1"/>
    <x v="3"/>
    <x v="0"/>
    <x v="17"/>
    <x v="0"/>
    <x v="2"/>
    <x v="15"/>
    <x v="13"/>
    <x v="15"/>
    <x v="12"/>
    <x v="11"/>
    <n v="1"/>
    <n v="1"/>
    <n v="1"/>
    <n v="1"/>
    <n v="1"/>
    <n v="1"/>
    <n v="1"/>
    <n v="0"/>
  </r>
  <r>
    <x v="15"/>
    <x v="15"/>
    <x v="14"/>
    <x v="1"/>
    <x v="1"/>
    <x v="1"/>
    <x v="3"/>
    <x v="0"/>
    <x v="18"/>
    <x v="0"/>
    <x v="2"/>
    <x v="15"/>
    <x v="13"/>
    <x v="15"/>
    <x v="12"/>
    <x v="11"/>
    <n v="0"/>
    <n v="0"/>
    <n v="0"/>
    <n v="0"/>
    <n v="0"/>
    <n v="0"/>
    <n v="1"/>
    <n v="0"/>
  </r>
  <r>
    <x v="15"/>
    <x v="15"/>
    <x v="14"/>
    <x v="1"/>
    <x v="1"/>
    <x v="1"/>
    <x v="3"/>
    <x v="0"/>
    <x v="19"/>
    <x v="0"/>
    <x v="2"/>
    <x v="15"/>
    <x v="13"/>
    <x v="15"/>
    <x v="12"/>
    <x v="11"/>
    <n v="0"/>
    <n v="0"/>
    <n v="0"/>
    <n v="0"/>
    <n v="0"/>
    <n v="0"/>
    <n v="1"/>
    <n v="0"/>
  </r>
  <r>
    <x v="15"/>
    <x v="15"/>
    <x v="14"/>
    <x v="1"/>
    <x v="1"/>
    <x v="1"/>
    <x v="3"/>
    <x v="0"/>
    <x v="1"/>
    <x v="0"/>
    <x v="2"/>
    <x v="15"/>
    <x v="13"/>
    <x v="15"/>
    <x v="12"/>
    <x v="11"/>
    <n v="0"/>
    <n v="0"/>
    <n v="0"/>
    <n v="0"/>
    <n v="0"/>
    <n v="0"/>
    <n v="1"/>
    <n v="0"/>
  </r>
  <r>
    <x v="15"/>
    <x v="15"/>
    <x v="14"/>
    <x v="10"/>
    <x v="1"/>
    <x v="1"/>
    <x v="3"/>
    <x v="0"/>
    <x v="11"/>
    <x v="0"/>
    <x v="2"/>
    <x v="15"/>
    <x v="13"/>
    <x v="15"/>
    <x v="12"/>
    <x v="11"/>
    <n v="0"/>
    <n v="0"/>
    <n v="0"/>
    <n v="0"/>
    <n v="0"/>
    <n v="0"/>
    <n v="1"/>
    <n v="0"/>
  </r>
  <r>
    <x v="16"/>
    <x v="16"/>
    <x v="15"/>
    <x v="11"/>
    <x v="1"/>
    <x v="1"/>
    <x v="2"/>
    <x v="0"/>
    <x v="20"/>
    <x v="0"/>
    <x v="2"/>
    <x v="15"/>
    <x v="13"/>
    <x v="15"/>
    <x v="12"/>
    <x v="11"/>
    <n v="1"/>
    <n v="1"/>
    <n v="1"/>
    <n v="1"/>
    <n v="1"/>
    <n v="1"/>
    <n v="1"/>
    <n v="0"/>
  </r>
  <r>
    <x v="16"/>
    <x v="16"/>
    <x v="15"/>
    <x v="11"/>
    <x v="1"/>
    <x v="1"/>
    <x v="2"/>
    <x v="0"/>
    <x v="15"/>
    <x v="0"/>
    <x v="2"/>
    <x v="16"/>
    <x v="14"/>
    <x v="16"/>
    <x v="13"/>
    <x v="12"/>
    <n v="0"/>
    <n v="0"/>
    <n v="0"/>
    <n v="0"/>
    <n v="0"/>
    <n v="0"/>
    <n v="1"/>
    <n v="0"/>
  </r>
  <r>
    <x v="16"/>
    <x v="16"/>
    <x v="15"/>
    <x v="11"/>
    <x v="1"/>
    <x v="1"/>
    <x v="2"/>
    <x v="0"/>
    <x v="21"/>
    <x v="0"/>
    <x v="2"/>
    <x v="16"/>
    <x v="14"/>
    <x v="16"/>
    <x v="13"/>
    <x v="12"/>
    <n v="0"/>
    <n v="0"/>
    <n v="0"/>
    <n v="0"/>
    <n v="0"/>
    <n v="0"/>
    <n v="1"/>
    <n v="0"/>
  </r>
  <r>
    <x v="16"/>
    <x v="16"/>
    <x v="15"/>
    <x v="11"/>
    <x v="1"/>
    <x v="1"/>
    <x v="2"/>
    <x v="0"/>
    <x v="22"/>
    <x v="0"/>
    <x v="2"/>
    <x v="16"/>
    <x v="14"/>
    <x v="16"/>
    <x v="13"/>
    <x v="12"/>
    <n v="0"/>
    <n v="0"/>
    <n v="0"/>
    <n v="0"/>
    <n v="0"/>
    <n v="0"/>
    <n v="1"/>
    <n v="0"/>
  </r>
  <r>
    <x v="17"/>
    <x v="17"/>
    <x v="16"/>
    <x v="7"/>
    <x v="3"/>
    <x v="1"/>
    <x v="3"/>
    <x v="0"/>
    <x v="23"/>
    <x v="0"/>
    <x v="2"/>
    <x v="17"/>
    <x v="15"/>
    <x v="17"/>
    <x v="14"/>
    <x v="13"/>
    <n v="1"/>
    <n v="1"/>
    <n v="1"/>
    <n v="1"/>
    <n v="1"/>
    <n v="1"/>
    <n v="1"/>
    <n v="0"/>
  </r>
  <r>
    <x v="17"/>
    <x v="17"/>
    <x v="16"/>
    <x v="1"/>
    <x v="3"/>
    <x v="1"/>
    <x v="3"/>
    <x v="0"/>
    <x v="1"/>
    <x v="0"/>
    <x v="2"/>
    <x v="17"/>
    <x v="15"/>
    <x v="17"/>
    <x v="14"/>
    <x v="13"/>
    <n v="0"/>
    <n v="0"/>
    <n v="0"/>
    <n v="0"/>
    <n v="0"/>
    <n v="0"/>
    <n v="1"/>
    <n v="0"/>
  </r>
  <r>
    <x v="18"/>
    <x v="18"/>
    <x v="17"/>
    <x v="12"/>
    <x v="1"/>
    <x v="1"/>
    <x v="2"/>
    <x v="0"/>
    <x v="24"/>
    <x v="0"/>
    <x v="9"/>
    <x v="18"/>
    <x v="16"/>
    <x v="18"/>
    <x v="15"/>
    <x v="14"/>
    <n v="1"/>
    <n v="1"/>
    <n v="1"/>
    <n v="1"/>
    <n v="1"/>
    <n v="1"/>
    <n v="1"/>
    <n v="0"/>
  </r>
  <r>
    <x v="18"/>
    <x v="18"/>
    <x v="17"/>
    <x v="12"/>
    <x v="1"/>
    <x v="1"/>
    <x v="2"/>
    <x v="0"/>
    <x v="25"/>
    <x v="0"/>
    <x v="9"/>
    <x v="18"/>
    <x v="16"/>
    <x v="18"/>
    <x v="15"/>
    <x v="14"/>
    <n v="0"/>
    <n v="0"/>
    <n v="0"/>
    <n v="0"/>
    <n v="0"/>
    <n v="0"/>
    <n v="1"/>
    <n v="0"/>
  </r>
  <r>
    <x v="18"/>
    <x v="18"/>
    <x v="17"/>
    <x v="13"/>
    <x v="1"/>
    <x v="1"/>
    <x v="2"/>
    <x v="0"/>
    <x v="1"/>
    <x v="0"/>
    <x v="2"/>
    <x v="15"/>
    <x v="13"/>
    <x v="15"/>
    <x v="12"/>
    <x v="11"/>
    <n v="0"/>
    <n v="0"/>
    <n v="0"/>
    <n v="0"/>
    <n v="0"/>
    <n v="1"/>
    <n v="1"/>
    <n v="0"/>
  </r>
  <r>
    <x v="18"/>
    <x v="18"/>
    <x v="17"/>
    <x v="14"/>
    <x v="1"/>
    <x v="1"/>
    <x v="2"/>
    <x v="0"/>
    <x v="26"/>
    <x v="0"/>
    <x v="9"/>
    <x v="18"/>
    <x v="16"/>
    <x v="18"/>
    <x v="15"/>
    <x v="14"/>
    <n v="0"/>
    <n v="0"/>
    <n v="0"/>
    <n v="0"/>
    <n v="0"/>
    <n v="0"/>
    <n v="1"/>
    <n v="0"/>
  </r>
  <r>
    <x v="19"/>
    <x v="19"/>
    <x v="18"/>
    <x v="6"/>
    <x v="0"/>
    <x v="0"/>
    <x v="0"/>
    <x v="0"/>
    <x v="6"/>
    <x v="0"/>
    <x v="2"/>
    <x v="19"/>
    <x v="17"/>
    <x v="19"/>
    <x v="0"/>
    <x v="0"/>
    <n v="1"/>
    <n v="1"/>
    <n v="1"/>
    <n v="1"/>
    <n v="1"/>
    <n v="1"/>
    <n v="1"/>
    <n v="0"/>
  </r>
  <r>
    <x v="20"/>
    <x v="20"/>
    <x v="19"/>
    <x v="1"/>
    <x v="2"/>
    <x v="1"/>
    <x v="3"/>
    <x v="0"/>
    <x v="1"/>
    <x v="0"/>
    <x v="10"/>
    <x v="20"/>
    <x v="18"/>
    <x v="20"/>
    <x v="16"/>
    <x v="15"/>
    <n v="1"/>
    <n v="1"/>
    <n v="1"/>
    <n v="1"/>
    <n v="1"/>
    <n v="1"/>
    <n v="1"/>
    <n v="0"/>
  </r>
  <r>
    <x v="20"/>
    <x v="20"/>
    <x v="19"/>
    <x v="0"/>
    <x v="2"/>
    <x v="1"/>
    <x v="3"/>
    <x v="0"/>
    <x v="16"/>
    <x v="0"/>
    <x v="10"/>
    <x v="20"/>
    <x v="18"/>
    <x v="20"/>
    <x v="16"/>
    <x v="15"/>
    <n v="0"/>
    <n v="0"/>
    <n v="0"/>
    <n v="0"/>
    <n v="0"/>
    <n v="0"/>
    <n v="1"/>
    <n v="0"/>
  </r>
  <r>
    <x v="21"/>
    <x v="21"/>
    <x v="20"/>
    <x v="15"/>
    <x v="1"/>
    <x v="1"/>
    <x v="1"/>
    <x v="0"/>
    <x v="27"/>
    <x v="0"/>
    <x v="11"/>
    <x v="21"/>
    <x v="19"/>
    <x v="21"/>
    <x v="17"/>
    <x v="16"/>
    <n v="1"/>
    <n v="1"/>
    <n v="1"/>
    <n v="1"/>
    <n v="1"/>
    <n v="1"/>
    <n v="1"/>
    <n v="0"/>
  </r>
  <r>
    <x v="22"/>
    <x v="22"/>
    <x v="21"/>
    <x v="11"/>
    <x v="3"/>
    <x v="2"/>
    <x v="2"/>
    <x v="0"/>
    <x v="21"/>
    <x v="0"/>
    <x v="8"/>
    <x v="22"/>
    <x v="20"/>
    <x v="22"/>
    <x v="18"/>
    <x v="17"/>
    <n v="1"/>
    <n v="1"/>
    <n v="1"/>
    <n v="1"/>
    <n v="1"/>
    <n v="1"/>
    <n v="1"/>
    <n v="0"/>
  </r>
  <r>
    <x v="22"/>
    <x v="22"/>
    <x v="21"/>
    <x v="4"/>
    <x v="3"/>
    <x v="2"/>
    <x v="2"/>
    <x v="0"/>
    <x v="4"/>
    <x v="0"/>
    <x v="8"/>
    <x v="22"/>
    <x v="20"/>
    <x v="22"/>
    <x v="18"/>
    <x v="17"/>
    <n v="0"/>
    <n v="0"/>
    <n v="0"/>
    <n v="0"/>
    <n v="0"/>
    <n v="0"/>
    <n v="1"/>
    <n v="0"/>
  </r>
  <r>
    <x v="23"/>
    <x v="23"/>
    <x v="0"/>
    <x v="11"/>
    <x v="0"/>
    <x v="0"/>
    <x v="0"/>
    <x v="0"/>
    <x v="22"/>
    <x v="0"/>
    <x v="0"/>
    <x v="23"/>
    <x v="21"/>
    <x v="23"/>
    <x v="0"/>
    <x v="0"/>
    <n v="1"/>
    <n v="1"/>
    <n v="1"/>
    <n v="1"/>
    <n v="1"/>
    <n v="1"/>
    <n v="1"/>
    <n v="0"/>
  </r>
  <r>
    <x v="24"/>
    <x v="24"/>
    <x v="22"/>
    <x v="16"/>
    <x v="0"/>
    <x v="0"/>
    <x v="0"/>
    <x v="0"/>
    <x v="28"/>
    <x v="0"/>
    <x v="6"/>
    <x v="24"/>
    <x v="22"/>
    <x v="0"/>
    <x v="19"/>
    <x v="0"/>
    <n v="1"/>
    <n v="1"/>
    <n v="1"/>
    <n v="1"/>
    <n v="1"/>
    <n v="1"/>
    <n v="1"/>
    <n v="0"/>
  </r>
  <r>
    <x v="24"/>
    <x v="24"/>
    <x v="22"/>
    <x v="6"/>
    <x v="0"/>
    <x v="0"/>
    <x v="0"/>
    <x v="0"/>
    <x v="6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6"/>
    <x v="0"/>
    <x v="0"/>
    <x v="0"/>
    <x v="0"/>
    <x v="17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12"/>
    <x v="0"/>
    <x v="0"/>
    <x v="0"/>
    <x v="0"/>
    <x v="24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12"/>
    <x v="0"/>
    <x v="0"/>
    <x v="0"/>
    <x v="0"/>
    <x v="25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12"/>
    <x v="0"/>
    <x v="0"/>
    <x v="0"/>
    <x v="0"/>
    <x v="29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1"/>
    <x v="0"/>
    <x v="0"/>
    <x v="0"/>
    <x v="0"/>
    <x v="19"/>
    <x v="0"/>
    <x v="6"/>
    <x v="24"/>
    <x v="22"/>
    <x v="0"/>
    <x v="19"/>
    <x v="0"/>
    <n v="0"/>
    <n v="0"/>
    <n v="0"/>
    <n v="0"/>
    <n v="0"/>
    <n v="0"/>
    <n v="1"/>
    <n v="0"/>
  </r>
  <r>
    <x v="24"/>
    <x v="24"/>
    <x v="22"/>
    <x v="10"/>
    <x v="0"/>
    <x v="0"/>
    <x v="0"/>
    <x v="0"/>
    <x v="1"/>
    <x v="0"/>
    <x v="6"/>
    <x v="24"/>
    <x v="22"/>
    <x v="0"/>
    <x v="19"/>
    <x v="0"/>
    <n v="0"/>
    <n v="0"/>
    <n v="0"/>
    <n v="0"/>
    <n v="0"/>
    <n v="0"/>
    <n v="1"/>
    <n v="0"/>
  </r>
  <r>
    <x v="25"/>
    <x v="25"/>
    <x v="23"/>
    <x v="11"/>
    <x v="0"/>
    <x v="0"/>
    <x v="0"/>
    <x v="0"/>
    <x v="22"/>
    <x v="0"/>
    <x v="2"/>
    <x v="25"/>
    <x v="23"/>
    <x v="0"/>
    <x v="20"/>
    <x v="0"/>
    <n v="1"/>
    <n v="1"/>
    <n v="1"/>
    <n v="1"/>
    <n v="1"/>
    <n v="1"/>
    <n v="1"/>
    <n v="0"/>
  </r>
  <r>
    <x v="26"/>
    <x v="26"/>
    <x v="24"/>
    <x v="1"/>
    <x v="0"/>
    <x v="0"/>
    <x v="0"/>
    <x v="0"/>
    <x v="18"/>
    <x v="0"/>
    <x v="2"/>
    <x v="26"/>
    <x v="17"/>
    <x v="24"/>
    <x v="21"/>
    <x v="0"/>
    <n v="1"/>
    <n v="1"/>
    <n v="1"/>
    <n v="1"/>
    <n v="1"/>
    <n v="1"/>
    <n v="1"/>
    <n v="0"/>
  </r>
  <r>
    <x v="27"/>
    <x v="27"/>
    <x v="25"/>
    <x v="11"/>
    <x v="0"/>
    <x v="0"/>
    <x v="0"/>
    <x v="0"/>
    <x v="30"/>
    <x v="0"/>
    <x v="12"/>
    <x v="27"/>
    <x v="24"/>
    <x v="25"/>
    <x v="0"/>
    <x v="0"/>
    <n v="1"/>
    <n v="1"/>
    <n v="1"/>
    <n v="1"/>
    <n v="1"/>
    <n v="1"/>
    <n v="1"/>
    <n v="0"/>
  </r>
  <r>
    <x v="28"/>
    <x v="28"/>
    <x v="26"/>
    <x v="2"/>
    <x v="0"/>
    <x v="0"/>
    <x v="0"/>
    <x v="0"/>
    <x v="31"/>
    <x v="0"/>
    <x v="13"/>
    <x v="28"/>
    <x v="25"/>
    <x v="26"/>
    <x v="22"/>
    <x v="0"/>
    <n v="1"/>
    <n v="1"/>
    <n v="1"/>
    <n v="1"/>
    <n v="1"/>
    <n v="1"/>
    <n v="1"/>
    <n v="0"/>
  </r>
  <r>
    <x v="29"/>
    <x v="29"/>
    <x v="27"/>
    <x v="17"/>
    <x v="2"/>
    <x v="0"/>
    <x v="0"/>
    <x v="0"/>
    <x v="12"/>
    <x v="0"/>
    <x v="2"/>
    <x v="29"/>
    <x v="17"/>
    <x v="0"/>
    <x v="0"/>
    <x v="0"/>
    <n v="1"/>
    <n v="1"/>
    <n v="1"/>
    <n v="1"/>
    <n v="1"/>
    <n v="1"/>
    <n v="1"/>
    <n v="0"/>
  </r>
  <r>
    <x v="30"/>
    <x v="30"/>
    <x v="28"/>
    <x v="8"/>
    <x v="0"/>
    <x v="0"/>
    <x v="0"/>
    <x v="0"/>
    <x v="8"/>
    <x v="0"/>
    <x v="2"/>
    <x v="30"/>
    <x v="17"/>
    <x v="27"/>
    <x v="23"/>
    <x v="0"/>
    <n v="1"/>
    <n v="1"/>
    <n v="1"/>
    <n v="1"/>
    <n v="1"/>
    <n v="1"/>
    <n v="1"/>
    <n v="0"/>
  </r>
  <r>
    <x v="31"/>
    <x v="31"/>
    <x v="29"/>
    <x v="12"/>
    <x v="0"/>
    <x v="0"/>
    <x v="0"/>
    <x v="0"/>
    <x v="25"/>
    <x v="0"/>
    <x v="14"/>
    <x v="31"/>
    <x v="26"/>
    <x v="28"/>
    <x v="0"/>
    <x v="0"/>
    <n v="1"/>
    <n v="1"/>
    <n v="1"/>
    <n v="1"/>
    <n v="1"/>
    <n v="1"/>
    <n v="1"/>
    <n v="0"/>
  </r>
  <r>
    <x v="32"/>
    <x v="32"/>
    <x v="30"/>
    <x v="3"/>
    <x v="2"/>
    <x v="0"/>
    <x v="0"/>
    <x v="0"/>
    <x v="3"/>
    <x v="0"/>
    <x v="2"/>
    <x v="32"/>
    <x v="17"/>
    <x v="29"/>
    <x v="0"/>
    <x v="0"/>
    <n v="1"/>
    <n v="1"/>
    <n v="1"/>
    <n v="1"/>
    <n v="1"/>
    <n v="1"/>
    <n v="1"/>
    <n v="0"/>
  </r>
  <r>
    <x v="33"/>
    <x v="33"/>
    <x v="31"/>
    <x v="6"/>
    <x v="0"/>
    <x v="0"/>
    <x v="0"/>
    <x v="0"/>
    <x v="6"/>
    <x v="0"/>
    <x v="2"/>
    <x v="33"/>
    <x v="17"/>
    <x v="30"/>
    <x v="24"/>
    <x v="18"/>
    <n v="1"/>
    <n v="1"/>
    <n v="1"/>
    <n v="1"/>
    <n v="1"/>
    <n v="1"/>
    <n v="1"/>
    <n v="0"/>
  </r>
  <r>
    <x v="33"/>
    <x v="33"/>
    <x v="31"/>
    <x v="8"/>
    <x v="0"/>
    <x v="0"/>
    <x v="0"/>
    <x v="0"/>
    <x v="32"/>
    <x v="0"/>
    <x v="2"/>
    <x v="33"/>
    <x v="17"/>
    <x v="30"/>
    <x v="24"/>
    <x v="18"/>
    <n v="0"/>
    <n v="0"/>
    <n v="0"/>
    <n v="0"/>
    <n v="0"/>
    <n v="0"/>
    <n v="1"/>
    <n v="0"/>
  </r>
  <r>
    <x v="34"/>
    <x v="34"/>
    <x v="32"/>
    <x v="17"/>
    <x v="0"/>
    <x v="0"/>
    <x v="0"/>
    <x v="0"/>
    <x v="12"/>
    <x v="0"/>
    <x v="2"/>
    <x v="34"/>
    <x v="17"/>
    <x v="31"/>
    <x v="0"/>
    <x v="0"/>
    <n v="1"/>
    <n v="1"/>
    <n v="1"/>
    <n v="1"/>
    <n v="1"/>
    <n v="1"/>
    <n v="1"/>
    <n v="0"/>
  </r>
  <r>
    <x v="35"/>
    <x v="35"/>
    <x v="33"/>
    <x v="2"/>
    <x v="0"/>
    <x v="0"/>
    <x v="0"/>
    <x v="0"/>
    <x v="30"/>
    <x v="0"/>
    <x v="2"/>
    <x v="35"/>
    <x v="17"/>
    <x v="32"/>
    <x v="0"/>
    <x v="0"/>
    <n v="1"/>
    <n v="1"/>
    <n v="1"/>
    <n v="1"/>
    <n v="1"/>
    <n v="1"/>
    <n v="1"/>
    <n v="0"/>
  </r>
  <r>
    <x v="36"/>
    <x v="36"/>
    <x v="33"/>
    <x v="2"/>
    <x v="0"/>
    <x v="0"/>
    <x v="0"/>
    <x v="0"/>
    <x v="30"/>
    <x v="0"/>
    <x v="0"/>
    <x v="36"/>
    <x v="24"/>
    <x v="32"/>
    <x v="0"/>
    <x v="0"/>
    <n v="1"/>
    <n v="1"/>
    <n v="1"/>
    <n v="1"/>
    <n v="1"/>
    <n v="1"/>
    <n v="1"/>
    <n v="0"/>
  </r>
  <r>
    <x v="37"/>
    <x v="37"/>
    <x v="34"/>
    <x v="1"/>
    <x v="0"/>
    <x v="0"/>
    <x v="0"/>
    <x v="0"/>
    <x v="18"/>
    <x v="0"/>
    <x v="2"/>
    <x v="37"/>
    <x v="17"/>
    <x v="33"/>
    <x v="0"/>
    <x v="0"/>
    <n v="1"/>
    <n v="1"/>
    <n v="1"/>
    <n v="1"/>
    <n v="1"/>
    <n v="1"/>
    <n v="1"/>
    <n v="0"/>
  </r>
  <r>
    <x v="37"/>
    <x v="37"/>
    <x v="34"/>
    <x v="10"/>
    <x v="0"/>
    <x v="0"/>
    <x v="0"/>
    <x v="0"/>
    <x v="1"/>
    <x v="0"/>
    <x v="2"/>
    <x v="37"/>
    <x v="17"/>
    <x v="33"/>
    <x v="0"/>
    <x v="0"/>
    <n v="0"/>
    <n v="0"/>
    <n v="0"/>
    <n v="0"/>
    <n v="0"/>
    <n v="0"/>
    <n v="1"/>
    <n v="0"/>
  </r>
  <r>
    <x v="38"/>
    <x v="38"/>
    <x v="35"/>
    <x v="11"/>
    <x v="0"/>
    <x v="0"/>
    <x v="0"/>
    <x v="0"/>
    <x v="33"/>
    <x v="0"/>
    <x v="2"/>
    <x v="38"/>
    <x v="17"/>
    <x v="34"/>
    <x v="0"/>
    <x v="0"/>
    <n v="1"/>
    <n v="1"/>
    <n v="1"/>
    <n v="1"/>
    <n v="1"/>
    <n v="1"/>
    <n v="1"/>
    <n v="0"/>
  </r>
  <r>
    <x v="39"/>
    <x v="39"/>
    <x v="18"/>
    <x v="13"/>
    <x v="2"/>
    <x v="0"/>
    <x v="3"/>
    <x v="0"/>
    <x v="12"/>
    <x v="0"/>
    <x v="5"/>
    <x v="39"/>
    <x v="27"/>
    <x v="0"/>
    <x v="25"/>
    <x v="0"/>
    <n v="1"/>
    <n v="1"/>
    <n v="1"/>
    <n v="1"/>
    <n v="1"/>
    <n v="1"/>
    <n v="1"/>
    <n v="0"/>
  </r>
  <r>
    <x v="40"/>
    <x v="40"/>
    <x v="36"/>
    <x v="6"/>
    <x v="2"/>
    <x v="0"/>
    <x v="0"/>
    <x v="0"/>
    <x v="17"/>
    <x v="0"/>
    <x v="2"/>
    <x v="40"/>
    <x v="17"/>
    <x v="35"/>
    <x v="0"/>
    <x v="0"/>
    <n v="1"/>
    <n v="1"/>
    <n v="1"/>
    <n v="1"/>
    <n v="1"/>
    <n v="1"/>
    <n v="1"/>
    <n v="0"/>
  </r>
  <r>
    <x v="41"/>
    <x v="41"/>
    <x v="37"/>
    <x v="10"/>
    <x v="0"/>
    <x v="2"/>
    <x v="0"/>
    <x v="0"/>
    <x v="11"/>
    <x v="0"/>
    <x v="2"/>
    <x v="41"/>
    <x v="28"/>
    <x v="36"/>
    <x v="26"/>
    <x v="19"/>
    <n v="1"/>
    <n v="1"/>
    <n v="1"/>
    <n v="1"/>
    <n v="1"/>
    <n v="1"/>
    <n v="1"/>
    <n v="0"/>
  </r>
  <r>
    <x v="42"/>
    <x v="42"/>
    <x v="38"/>
    <x v="10"/>
    <x v="3"/>
    <x v="3"/>
    <x v="3"/>
    <x v="0"/>
    <x v="12"/>
    <x v="0"/>
    <x v="15"/>
    <x v="42"/>
    <x v="29"/>
    <x v="37"/>
    <x v="27"/>
    <x v="20"/>
    <n v="1"/>
    <n v="1"/>
    <n v="1"/>
    <n v="1"/>
    <n v="1"/>
    <n v="1"/>
    <n v="1"/>
    <n v="0"/>
  </r>
  <r>
    <x v="43"/>
    <x v="43"/>
    <x v="39"/>
    <x v="16"/>
    <x v="1"/>
    <x v="3"/>
    <x v="1"/>
    <x v="0"/>
    <x v="34"/>
    <x v="0"/>
    <x v="2"/>
    <x v="43"/>
    <x v="30"/>
    <x v="38"/>
    <x v="28"/>
    <x v="21"/>
    <n v="1"/>
    <n v="1"/>
    <n v="1"/>
    <n v="1"/>
    <n v="1"/>
    <n v="1"/>
    <n v="1"/>
    <n v="0"/>
  </r>
  <r>
    <x v="43"/>
    <x v="43"/>
    <x v="39"/>
    <x v="6"/>
    <x v="1"/>
    <x v="3"/>
    <x v="1"/>
    <x v="0"/>
    <x v="6"/>
    <x v="0"/>
    <x v="2"/>
    <x v="43"/>
    <x v="30"/>
    <x v="38"/>
    <x v="28"/>
    <x v="21"/>
    <n v="0"/>
    <n v="0"/>
    <n v="0"/>
    <n v="0"/>
    <n v="0"/>
    <n v="0"/>
    <n v="1"/>
    <n v="0"/>
  </r>
  <r>
    <x v="43"/>
    <x v="43"/>
    <x v="39"/>
    <x v="6"/>
    <x v="1"/>
    <x v="3"/>
    <x v="1"/>
    <x v="0"/>
    <x v="17"/>
    <x v="0"/>
    <x v="2"/>
    <x v="43"/>
    <x v="30"/>
    <x v="38"/>
    <x v="28"/>
    <x v="21"/>
    <n v="0"/>
    <n v="0"/>
    <n v="0"/>
    <n v="0"/>
    <n v="0"/>
    <n v="0"/>
    <n v="1"/>
    <n v="0"/>
  </r>
  <r>
    <x v="43"/>
    <x v="43"/>
    <x v="39"/>
    <x v="10"/>
    <x v="1"/>
    <x v="3"/>
    <x v="1"/>
    <x v="0"/>
    <x v="11"/>
    <x v="0"/>
    <x v="2"/>
    <x v="43"/>
    <x v="30"/>
    <x v="38"/>
    <x v="28"/>
    <x v="21"/>
    <n v="0"/>
    <n v="0"/>
    <n v="0"/>
    <n v="0"/>
    <n v="0"/>
    <n v="0"/>
    <n v="1"/>
    <n v="0"/>
  </r>
  <r>
    <x v="44"/>
    <x v="44"/>
    <x v="40"/>
    <x v="6"/>
    <x v="3"/>
    <x v="4"/>
    <x v="2"/>
    <x v="0"/>
    <x v="6"/>
    <x v="0"/>
    <x v="2"/>
    <x v="44"/>
    <x v="31"/>
    <x v="39"/>
    <x v="29"/>
    <x v="22"/>
    <n v="1"/>
    <n v="1"/>
    <n v="1"/>
    <n v="1"/>
    <n v="1"/>
    <n v="1"/>
    <n v="1"/>
    <n v="0"/>
  </r>
  <r>
    <x v="45"/>
    <x v="45"/>
    <x v="41"/>
    <x v="1"/>
    <x v="0"/>
    <x v="4"/>
    <x v="0"/>
    <x v="1"/>
    <x v="1"/>
    <x v="0"/>
    <x v="2"/>
    <x v="45"/>
    <x v="32"/>
    <x v="40"/>
    <x v="30"/>
    <x v="23"/>
    <n v="1"/>
    <n v="1"/>
    <n v="1"/>
    <n v="1"/>
    <n v="1"/>
    <n v="1"/>
    <n v="1"/>
    <n v="0"/>
  </r>
  <r>
    <x v="46"/>
    <x v="46"/>
    <x v="42"/>
    <x v="3"/>
    <x v="0"/>
    <x v="4"/>
    <x v="0"/>
    <x v="0"/>
    <x v="3"/>
    <x v="0"/>
    <x v="2"/>
    <x v="46"/>
    <x v="33"/>
    <x v="41"/>
    <x v="31"/>
    <x v="24"/>
    <n v="1"/>
    <n v="1"/>
    <n v="1"/>
    <n v="1"/>
    <n v="1"/>
    <n v="1"/>
    <n v="1"/>
    <n v="0"/>
  </r>
  <r>
    <x v="46"/>
    <x v="46"/>
    <x v="42"/>
    <x v="6"/>
    <x v="0"/>
    <x v="4"/>
    <x v="0"/>
    <x v="0"/>
    <x v="6"/>
    <x v="0"/>
    <x v="2"/>
    <x v="46"/>
    <x v="33"/>
    <x v="41"/>
    <x v="31"/>
    <x v="24"/>
    <n v="0"/>
    <n v="0"/>
    <n v="0"/>
    <n v="0"/>
    <n v="0"/>
    <n v="0"/>
    <n v="1"/>
    <n v="0"/>
  </r>
  <r>
    <x v="46"/>
    <x v="46"/>
    <x v="42"/>
    <x v="10"/>
    <x v="0"/>
    <x v="4"/>
    <x v="0"/>
    <x v="0"/>
    <x v="1"/>
    <x v="0"/>
    <x v="2"/>
    <x v="46"/>
    <x v="33"/>
    <x v="41"/>
    <x v="31"/>
    <x v="24"/>
    <n v="0"/>
    <n v="0"/>
    <n v="0"/>
    <n v="0"/>
    <n v="0"/>
    <n v="0"/>
    <n v="1"/>
    <n v="0"/>
  </r>
  <r>
    <x v="46"/>
    <x v="46"/>
    <x v="42"/>
    <x v="13"/>
    <x v="0"/>
    <x v="4"/>
    <x v="0"/>
    <x v="0"/>
    <x v="12"/>
    <x v="0"/>
    <x v="2"/>
    <x v="46"/>
    <x v="33"/>
    <x v="41"/>
    <x v="31"/>
    <x v="24"/>
    <n v="0"/>
    <n v="0"/>
    <n v="0"/>
    <n v="0"/>
    <n v="0"/>
    <n v="0"/>
    <n v="1"/>
    <n v="0"/>
  </r>
  <r>
    <x v="46"/>
    <x v="46"/>
    <x v="42"/>
    <x v="18"/>
    <x v="0"/>
    <x v="4"/>
    <x v="0"/>
    <x v="0"/>
    <x v="35"/>
    <x v="0"/>
    <x v="2"/>
    <x v="46"/>
    <x v="33"/>
    <x v="41"/>
    <x v="31"/>
    <x v="24"/>
    <n v="0"/>
    <n v="0"/>
    <n v="0"/>
    <n v="0"/>
    <n v="0"/>
    <n v="0"/>
    <n v="1"/>
    <n v="0"/>
  </r>
  <r>
    <x v="47"/>
    <x v="47"/>
    <x v="43"/>
    <x v="2"/>
    <x v="0"/>
    <x v="4"/>
    <x v="0"/>
    <x v="0"/>
    <x v="36"/>
    <x v="0"/>
    <x v="2"/>
    <x v="47"/>
    <x v="34"/>
    <x v="42"/>
    <x v="32"/>
    <x v="25"/>
    <n v="1"/>
    <n v="1"/>
    <n v="1"/>
    <n v="1"/>
    <n v="1"/>
    <n v="1"/>
    <n v="1"/>
    <n v="0"/>
  </r>
  <r>
    <x v="47"/>
    <x v="47"/>
    <x v="43"/>
    <x v="4"/>
    <x v="0"/>
    <x v="4"/>
    <x v="0"/>
    <x v="0"/>
    <x v="37"/>
    <x v="0"/>
    <x v="2"/>
    <x v="47"/>
    <x v="34"/>
    <x v="42"/>
    <x v="32"/>
    <x v="25"/>
    <n v="0"/>
    <n v="0"/>
    <n v="0"/>
    <n v="0"/>
    <n v="0"/>
    <n v="0"/>
    <n v="1"/>
    <n v="0"/>
  </r>
  <r>
    <x v="48"/>
    <x v="48"/>
    <x v="44"/>
    <x v="13"/>
    <x v="0"/>
    <x v="4"/>
    <x v="0"/>
    <x v="0"/>
    <x v="12"/>
    <x v="0"/>
    <x v="2"/>
    <x v="48"/>
    <x v="35"/>
    <x v="43"/>
    <x v="33"/>
    <x v="26"/>
    <n v="1"/>
    <n v="1"/>
    <n v="1"/>
    <n v="1"/>
    <n v="1"/>
    <n v="1"/>
    <n v="1"/>
    <n v="0"/>
  </r>
  <r>
    <x v="49"/>
    <x v="49"/>
    <x v="44"/>
    <x v="13"/>
    <x v="0"/>
    <x v="4"/>
    <x v="0"/>
    <x v="0"/>
    <x v="12"/>
    <x v="0"/>
    <x v="2"/>
    <x v="49"/>
    <x v="36"/>
    <x v="44"/>
    <x v="34"/>
    <x v="0"/>
    <n v="1"/>
    <n v="1"/>
    <n v="1"/>
    <n v="1"/>
    <n v="1"/>
    <n v="1"/>
    <n v="1"/>
    <n v="0"/>
  </r>
  <r>
    <x v="50"/>
    <x v="50"/>
    <x v="45"/>
    <x v="5"/>
    <x v="0"/>
    <x v="4"/>
    <x v="3"/>
    <x v="0"/>
    <x v="5"/>
    <x v="0"/>
    <x v="2"/>
    <x v="50"/>
    <x v="37"/>
    <x v="45"/>
    <x v="0"/>
    <x v="0"/>
    <n v="1"/>
    <n v="1"/>
    <n v="1"/>
    <n v="1"/>
    <n v="1"/>
    <n v="1"/>
    <n v="1"/>
    <n v="0"/>
  </r>
  <r>
    <x v="51"/>
    <x v="51"/>
    <x v="46"/>
    <x v="0"/>
    <x v="1"/>
    <x v="4"/>
    <x v="3"/>
    <x v="0"/>
    <x v="16"/>
    <x v="0"/>
    <x v="8"/>
    <x v="51"/>
    <x v="38"/>
    <x v="46"/>
    <x v="35"/>
    <x v="27"/>
    <n v="1"/>
    <n v="1"/>
    <n v="1"/>
    <n v="1"/>
    <n v="1"/>
    <n v="1"/>
    <n v="1"/>
    <n v="0"/>
  </r>
  <r>
    <x v="52"/>
    <x v="52"/>
    <x v="47"/>
    <x v="0"/>
    <x v="1"/>
    <x v="4"/>
    <x v="1"/>
    <x v="0"/>
    <x v="16"/>
    <x v="0"/>
    <x v="2"/>
    <x v="52"/>
    <x v="39"/>
    <x v="47"/>
    <x v="36"/>
    <x v="28"/>
    <n v="1"/>
    <n v="1"/>
    <n v="1"/>
    <n v="1"/>
    <n v="1"/>
    <n v="1"/>
    <n v="1"/>
    <n v="0"/>
  </r>
  <r>
    <x v="53"/>
    <x v="53"/>
    <x v="48"/>
    <x v="19"/>
    <x v="2"/>
    <x v="4"/>
    <x v="0"/>
    <x v="0"/>
    <x v="38"/>
    <x v="0"/>
    <x v="2"/>
    <x v="53"/>
    <x v="40"/>
    <x v="48"/>
    <x v="37"/>
    <x v="0"/>
    <n v="1"/>
    <n v="1"/>
    <n v="1"/>
    <n v="1"/>
    <n v="1"/>
    <n v="1"/>
    <n v="1"/>
    <n v="0"/>
  </r>
  <r>
    <x v="54"/>
    <x v="54"/>
    <x v="44"/>
    <x v="20"/>
    <x v="0"/>
    <x v="4"/>
    <x v="3"/>
    <x v="0"/>
    <x v="39"/>
    <x v="0"/>
    <x v="2"/>
    <x v="54"/>
    <x v="41"/>
    <x v="49"/>
    <x v="38"/>
    <x v="29"/>
    <n v="1"/>
    <n v="1"/>
    <n v="1"/>
    <n v="1"/>
    <n v="1"/>
    <n v="1"/>
    <n v="1"/>
    <n v="0"/>
  </r>
  <r>
    <x v="54"/>
    <x v="54"/>
    <x v="44"/>
    <x v="4"/>
    <x v="0"/>
    <x v="4"/>
    <x v="3"/>
    <x v="0"/>
    <x v="40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6"/>
    <x v="0"/>
    <x v="4"/>
    <x v="3"/>
    <x v="0"/>
    <x v="6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6"/>
    <x v="0"/>
    <x v="4"/>
    <x v="3"/>
    <x v="0"/>
    <x v="17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2"/>
    <x v="0"/>
    <x v="4"/>
    <x v="3"/>
    <x v="0"/>
    <x v="25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7"/>
    <x v="0"/>
    <x v="4"/>
    <x v="3"/>
    <x v="0"/>
    <x v="41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"/>
    <x v="0"/>
    <x v="4"/>
    <x v="3"/>
    <x v="0"/>
    <x v="10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"/>
    <x v="0"/>
    <x v="4"/>
    <x v="3"/>
    <x v="0"/>
    <x v="18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0"/>
    <x v="0"/>
    <x v="4"/>
    <x v="3"/>
    <x v="0"/>
    <x v="1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0"/>
    <x v="0"/>
    <x v="4"/>
    <x v="3"/>
    <x v="0"/>
    <x v="11"/>
    <x v="0"/>
    <x v="2"/>
    <x v="54"/>
    <x v="41"/>
    <x v="49"/>
    <x v="38"/>
    <x v="29"/>
    <n v="0"/>
    <n v="0"/>
    <n v="0"/>
    <n v="0"/>
    <n v="0"/>
    <n v="0"/>
    <n v="1"/>
    <n v="0"/>
  </r>
  <r>
    <x v="54"/>
    <x v="54"/>
    <x v="44"/>
    <x v="13"/>
    <x v="0"/>
    <x v="4"/>
    <x v="3"/>
    <x v="0"/>
    <x v="12"/>
    <x v="0"/>
    <x v="2"/>
    <x v="54"/>
    <x v="41"/>
    <x v="49"/>
    <x v="38"/>
    <x v="29"/>
    <n v="0"/>
    <n v="0"/>
    <n v="0"/>
    <n v="0"/>
    <n v="0"/>
    <n v="0"/>
    <n v="1"/>
    <n v="0"/>
  </r>
  <r>
    <x v="55"/>
    <x v="55"/>
    <x v="49"/>
    <x v="18"/>
    <x v="0"/>
    <x v="4"/>
    <x v="0"/>
    <x v="0"/>
    <x v="35"/>
    <x v="0"/>
    <x v="2"/>
    <x v="55"/>
    <x v="42"/>
    <x v="50"/>
    <x v="39"/>
    <x v="30"/>
    <n v="1"/>
    <n v="1"/>
    <n v="1"/>
    <n v="1"/>
    <n v="1"/>
    <n v="1"/>
    <n v="1"/>
    <n v="0"/>
  </r>
  <r>
    <x v="56"/>
    <x v="56"/>
    <x v="41"/>
    <x v="18"/>
    <x v="2"/>
    <x v="4"/>
    <x v="0"/>
    <x v="0"/>
    <x v="35"/>
    <x v="0"/>
    <x v="16"/>
    <x v="56"/>
    <x v="43"/>
    <x v="51"/>
    <x v="40"/>
    <x v="0"/>
    <n v="1"/>
    <n v="1"/>
    <n v="1"/>
    <n v="1"/>
    <n v="1"/>
    <n v="1"/>
    <n v="1"/>
    <n v="0"/>
  </r>
  <r>
    <x v="57"/>
    <x v="57"/>
    <x v="50"/>
    <x v="21"/>
    <x v="2"/>
    <x v="4"/>
    <x v="2"/>
    <x v="0"/>
    <x v="35"/>
    <x v="0"/>
    <x v="2"/>
    <x v="57"/>
    <x v="44"/>
    <x v="52"/>
    <x v="41"/>
    <x v="31"/>
    <n v="1"/>
    <n v="1"/>
    <n v="1"/>
    <n v="1"/>
    <n v="1"/>
    <n v="1"/>
    <n v="1"/>
    <n v="0"/>
  </r>
  <r>
    <x v="58"/>
    <x v="58"/>
    <x v="51"/>
    <x v="12"/>
    <x v="0"/>
    <x v="4"/>
    <x v="0"/>
    <x v="0"/>
    <x v="29"/>
    <x v="0"/>
    <x v="2"/>
    <x v="58"/>
    <x v="45"/>
    <x v="53"/>
    <x v="42"/>
    <x v="0"/>
    <n v="1"/>
    <n v="1"/>
    <n v="1"/>
    <n v="1"/>
    <n v="1"/>
    <n v="1"/>
    <n v="1"/>
    <n v="0"/>
  </r>
  <r>
    <x v="59"/>
    <x v="59"/>
    <x v="52"/>
    <x v="11"/>
    <x v="0"/>
    <x v="4"/>
    <x v="0"/>
    <x v="0"/>
    <x v="42"/>
    <x v="0"/>
    <x v="2"/>
    <x v="59"/>
    <x v="46"/>
    <x v="54"/>
    <x v="43"/>
    <x v="0"/>
    <n v="1"/>
    <n v="1"/>
    <n v="1"/>
    <n v="1"/>
    <n v="1"/>
    <n v="1"/>
    <n v="1"/>
    <n v="0"/>
  </r>
  <r>
    <x v="60"/>
    <x v="60"/>
    <x v="2"/>
    <x v="11"/>
    <x v="2"/>
    <x v="4"/>
    <x v="3"/>
    <x v="0"/>
    <x v="43"/>
    <x v="0"/>
    <x v="2"/>
    <x v="60"/>
    <x v="47"/>
    <x v="55"/>
    <x v="44"/>
    <x v="32"/>
    <n v="1"/>
    <n v="1"/>
    <n v="1"/>
    <n v="1"/>
    <n v="1"/>
    <n v="1"/>
    <n v="1"/>
    <n v="0"/>
  </r>
  <r>
    <x v="60"/>
    <x v="60"/>
    <x v="2"/>
    <x v="11"/>
    <x v="2"/>
    <x v="4"/>
    <x v="3"/>
    <x v="0"/>
    <x v="22"/>
    <x v="0"/>
    <x v="2"/>
    <x v="60"/>
    <x v="47"/>
    <x v="55"/>
    <x v="44"/>
    <x v="32"/>
    <n v="0"/>
    <n v="0"/>
    <n v="0"/>
    <n v="0"/>
    <n v="0"/>
    <n v="0"/>
    <n v="1"/>
    <n v="0"/>
  </r>
  <r>
    <x v="61"/>
    <x v="61"/>
    <x v="53"/>
    <x v="17"/>
    <x v="2"/>
    <x v="4"/>
    <x v="0"/>
    <x v="0"/>
    <x v="12"/>
    <x v="0"/>
    <x v="2"/>
    <x v="61"/>
    <x v="48"/>
    <x v="56"/>
    <x v="45"/>
    <x v="0"/>
    <n v="1"/>
    <n v="1"/>
    <n v="1"/>
    <n v="1"/>
    <n v="1"/>
    <n v="1"/>
    <n v="1"/>
    <n v="0"/>
  </r>
  <r>
    <x v="62"/>
    <x v="62"/>
    <x v="54"/>
    <x v="12"/>
    <x v="3"/>
    <x v="4"/>
    <x v="2"/>
    <x v="0"/>
    <x v="25"/>
    <x v="0"/>
    <x v="2"/>
    <x v="62"/>
    <x v="49"/>
    <x v="57"/>
    <x v="46"/>
    <x v="33"/>
    <n v="1"/>
    <n v="1"/>
    <n v="1"/>
    <n v="1"/>
    <n v="1"/>
    <n v="1"/>
    <n v="1"/>
    <n v="0"/>
  </r>
  <r>
    <x v="63"/>
    <x v="63"/>
    <x v="55"/>
    <x v="11"/>
    <x v="1"/>
    <x v="4"/>
    <x v="1"/>
    <x v="0"/>
    <x v="44"/>
    <x v="0"/>
    <x v="7"/>
    <x v="63"/>
    <x v="50"/>
    <x v="58"/>
    <x v="47"/>
    <x v="0"/>
    <n v="1"/>
    <n v="1"/>
    <n v="1"/>
    <n v="1"/>
    <n v="1"/>
    <n v="1"/>
    <n v="1"/>
    <n v="0"/>
  </r>
  <r>
    <x v="64"/>
    <x v="64"/>
    <x v="56"/>
    <x v="1"/>
    <x v="0"/>
    <x v="4"/>
    <x v="3"/>
    <x v="0"/>
    <x v="1"/>
    <x v="0"/>
    <x v="17"/>
    <x v="64"/>
    <x v="51"/>
    <x v="59"/>
    <x v="48"/>
    <x v="34"/>
    <n v="1"/>
    <n v="1"/>
    <n v="1"/>
    <n v="1"/>
    <n v="1"/>
    <n v="1"/>
    <n v="1"/>
    <n v="0"/>
  </r>
  <r>
    <x v="65"/>
    <x v="65"/>
    <x v="57"/>
    <x v="11"/>
    <x v="1"/>
    <x v="4"/>
    <x v="1"/>
    <x v="0"/>
    <x v="45"/>
    <x v="0"/>
    <x v="2"/>
    <x v="65"/>
    <x v="52"/>
    <x v="60"/>
    <x v="49"/>
    <x v="35"/>
    <n v="1"/>
    <n v="1"/>
    <n v="1"/>
    <n v="1"/>
    <n v="1"/>
    <n v="1"/>
    <n v="1"/>
    <n v="0"/>
  </r>
  <r>
    <x v="66"/>
    <x v="66"/>
    <x v="58"/>
    <x v="12"/>
    <x v="3"/>
    <x v="4"/>
    <x v="2"/>
    <x v="0"/>
    <x v="46"/>
    <x v="0"/>
    <x v="18"/>
    <x v="66"/>
    <x v="53"/>
    <x v="61"/>
    <x v="50"/>
    <x v="36"/>
    <n v="1"/>
    <n v="1"/>
    <n v="1"/>
    <n v="1"/>
    <n v="1"/>
    <n v="1"/>
    <n v="1"/>
    <n v="0"/>
  </r>
  <r>
    <x v="66"/>
    <x v="66"/>
    <x v="58"/>
    <x v="12"/>
    <x v="3"/>
    <x v="4"/>
    <x v="2"/>
    <x v="0"/>
    <x v="47"/>
    <x v="0"/>
    <x v="18"/>
    <x v="66"/>
    <x v="53"/>
    <x v="61"/>
    <x v="50"/>
    <x v="36"/>
    <n v="0"/>
    <n v="0"/>
    <n v="0"/>
    <n v="0"/>
    <n v="0"/>
    <n v="0"/>
    <n v="1"/>
    <n v="0"/>
  </r>
  <r>
    <x v="67"/>
    <x v="67"/>
    <x v="59"/>
    <x v="12"/>
    <x v="3"/>
    <x v="4"/>
    <x v="3"/>
    <x v="1"/>
    <x v="46"/>
    <x v="0"/>
    <x v="9"/>
    <x v="67"/>
    <x v="54"/>
    <x v="62"/>
    <x v="51"/>
    <x v="36"/>
    <n v="1"/>
    <n v="1"/>
    <n v="1"/>
    <n v="1"/>
    <n v="1"/>
    <n v="1"/>
    <n v="1"/>
    <n v="0"/>
  </r>
  <r>
    <x v="67"/>
    <x v="67"/>
    <x v="59"/>
    <x v="12"/>
    <x v="3"/>
    <x v="4"/>
    <x v="3"/>
    <x v="1"/>
    <x v="25"/>
    <x v="0"/>
    <x v="9"/>
    <x v="67"/>
    <x v="54"/>
    <x v="62"/>
    <x v="51"/>
    <x v="36"/>
    <n v="0"/>
    <n v="0"/>
    <n v="0"/>
    <n v="0"/>
    <n v="0"/>
    <n v="0"/>
    <n v="1"/>
    <n v="0"/>
  </r>
  <r>
    <x v="68"/>
    <x v="68"/>
    <x v="53"/>
    <x v="17"/>
    <x v="0"/>
    <x v="4"/>
    <x v="0"/>
    <x v="0"/>
    <x v="12"/>
    <x v="0"/>
    <x v="2"/>
    <x v="68"/>
    <x v="55"/>
    <x v="63"/>
    <x v="52"/>
    <x v="0"/>
    <n v="1"/>
    <n v="1"/>
    <n v="1"/>
    <n v="1"/>
    <n v="1"/>
    <n v="1"/>
    <n v="1"/>
    <n v="0"/>
  </r>
  <r>
    <x v="69"/>
    <x v="69"/>
    <x v="60"/>
    <x v="7"/>
    <x v="0"/>
    <x v="4"/>
    <x v="2"/>
    <x v="0"/>
    <x v="41"/>
    <x v="0"/>
    <x v="2"/>
    <x v="69"/>
    <x v="56"/>
    <x v="64"/>
    <x v="53"/>
    <x v="37"/>
    <n v="1"/>
    <n v="1"/>
    <n v="1"/>
    <n v="1"/>
    <n v="1"/>
    <n v="1"/>
    <n v="1"/>
    <n v="0"/>
  </r>
  <r>
    <x v="70"/>
    <x v="70"/>
    <x v="61"/>
    <x v="7"/>
    <x v="1"/>
    <x v="4"/>
    <x v="1"/>
    <x v="0"/>
    <x v="23"/>
    <x v="0"/>
    <x v="2"/>
    <x v="70"/>
    <x v="57"/>
    <x v="65"/>
    <x v="54"/>
    <x v="38"/>
    <n v="1"/>
    <n v="1"/>
    <n v="1"/>
    <n v="1"/>
    <n v="1"/>
    <n v="1"/>
    <n v="1"/>
    <n v="0"/>
  </r>
  <r>
    <x v="71"/>
    <x v="71"/>
    <x v="52"/>
    <x v="15"/>
    <x v="0"/>
    <x v="4"/>
    <x v="0"/>
    <x v="1"/>
    <x v="27"/>
    <x v="0"/>
    <x v="19"/>
    <x v="71"/>
    <x v="58"/>
    <x v="66"/>
    <x v="0"/>
    <x v="0"/>
    <n v="1"/>
    <n v="1"/>
    <n v="1"/>
    <n v="1"/>
    <n v="1"/>
    <n v="1"/>
    <n v="1"/>
    <n v="0"/>
  </r>
  <r>
    <x v="72"/>
    <x v="72"/>
    <x v="62"/>
    <x v="2"/>
    <x v="1"/>
    <x v="4"/>
    <x v="1"/>
    <x v="0"/>
    <x v="48"/>
    <x v="0"/>
    <x v="20"/>
    <x v="72"/>
    <x v="59"/>
    <x v="67"/>
    <x v="55"/>
    <x v="39"/>
    <n v="1"/>
    <n v="1"/>
    <n v="1"/>
    <n v="1"/>
    <n v="1"/>
    <n v="1"/>
    <n v="1"/>
    <n v="0"/>
  </r>
  <r>
    <x v="72"/>
    <x v="72"/>
    <x v="62"/>
    <x v="11"/>
    <x v="1"/>
    <x v="4"/>
    <x v="1"/>
    <x v="0"/>
    <x v="13"/>
    <x v="0"/>
    <x v="20"/>
    <x v="72"/>
    <x v="59"/>
    <x v="67"/>
    <x v="55"/>
    <x v="39"/>
    <n v="0"/>
    <n v="0"/>
    <n v="0"/>
    <n v="0"/>
    <n v="0"/>
    <n v="0"/>
    <n v="1"/>
    <n v="0"/>
  </r>
  <r>
    <x v="72"/>
    <x v="72"/>
    <x v="62"/>
    <x v="11"/>
    <x v="1"/>
    <x v="4"/>
    <x v="1"/>
    <x v="0"/>
    <x v="14"/>
    <x v="0"/>
    <x v="20"/>
    <x v="72"/>
    <x v="59"/>
    <x v="67"/>
    <x v="55"/>
    <x v="39"/>
    <n v="0"/>
    <n v="0"/>
    <n v="0"/>
    <n v="0"/>
    <n v="0"/>
    <n v="0"/>
    <n v="1"/>
    <n v="0"/>
  </r>
  <r>
    <x v="72"/>
    <x v="72"/>
    <x v="62"/>
    <x v="11"/>
    <x v="1"/>
    <x v="4"/>
    <x v="1"/>
    <x v="0"/>
    <x v="45"/>
    <x v="0"/>
    <x v="20"/>
    <x v="72"/>
    <x v="59"/>
    <x v="67"/>
    <x v="55"/>
    <x v="39"/>
    <n v="0"/>
    <n v="0"/>
    <n v="0"/>
    <n v="0"/>
    <n v="0"/>
    <n v="0"/>
    <n v="1"/>
    <n v="0"/>
  </r>
  <r>
    <x v="73"/>
    <x v="73"/>
    <x v="44"/>
    <x v="13"/>
    <x v="2"/>
    <x v="4"/>
    <x v="3"/>
    <x v="0"/>
    <x v="12"/>
    <x v="0"/>
    <x v="2"/>
    <x v="73"/>
    <x v="60"/>
    <x v="68"/>
    <x v="56"/>
    <x v="40"/>
    <n v="1"/>
    <n v="1"/>
    <n v="1"/>
    <n v="1"/>
    <n v="1"/>
    <n v="1"/>
    <n v="1"/>
    <n v="0"/>
  </r>
  <r>
    <x v="74"/>
    <x v="74"/>
    <x v="41"/>
    <x v="0"/>
    <x v="3"/>
    <x v="4"/>
    <x v="3"/>
    <x v="0"/>
    <x v="16"/>
    <x v="0"/>
    <x v="8"/>
    <x v="74"/>
    <x v="61"/>
    <x v="69"/>
    <x v="57"/>
    <x v="41"/>
    <n v="1"/>
    <n v="1"/>
    <n v="1"/>
    <n v="1"/>
    <n v="1"/>
    <n v="1"/>
    <n v="1"/>
    <n v="0"/>
  </r>
  <r>
    <x v="75"/>
    <x v="75"/>
    <x v="63"/>
    <x v="10"/>
    <x v="2"/>
    <x v="4"/>
    <x v="0"/>
    <x v="0"/>
    <x v="11"/>
    <x v="0"/>
    <x v="2"/>
    <x v="75"/>
    <x v="62"/>
    <x v="70"/>
    <x v="58"/>
    <x v="42"/>
    <n v="1"/>
    <n v="1"/>
    <n v="1"/>
    <n v="1"/>
    <n v="1"/>
    <n v="1"/>
    <n v="1"/>
    <n v="0"/>
  </r>
  <r>
    <x v="76"/>
    <x v="76"/>
    <x v="64"/>
    <x v="7"/>
    <x v="3"/>
    <x v="4"/>
    <x v="2"/>
    <x v="0"/>
    <x v="23"/>
    <x v="0"/>
    <x v="2"/>
    <x v="76"/>
    <x v="63"/>
    <x v="71"/>
    <x v="59"/>
    <x v="43"/>
    <n v="1"/>
    <n v="1"/>
    <n v="1"/>
    <n v="1"/>
    <n v="1"/>
    <n v="1"/>
    <n v="1"/>
    <n v="0"/>
  </r>
  <r>
    <x v="76"/>
    <x v="76"/>
    <x v="64"/>
    <x v="7"/>
    <x v="3"/>
    <x v="4"/>
    <x v="2"/>
    <x v="0"/>
    <x v="7"/>
    <x v="0"/>
    <x v="2"/>
    <x v="76"/>
    <x v="63"/>
    <x v="71"/>
    <x v="59"/>
    <x v="43"/>
    <n v="0"/>
    <n v="0"/>
    <n v="0"/>
    <n v="0"/>
    <n v="0"/>
    <n v="0"/>
    <n v="1"/>
    <n v="0"/>
  </r>
  <r>
    <x v="76"/>
    <x v="76"/>
    <x v="64"/>
    <x v="1"/>
    <x v="3"/>
    <x v="4"/>
    <x v="2"/>
    <x v="0"/>
    <x v="1"/>
    <x v="0"/>
    <x v="2"/>
    <x v="76"/>
    <x v="63"/>
    <x v="71"/>
    <x v="59"/>
    <x v="43"/>
    <n v="0"/>
    <n v="0"/>
    <n v="0"/>
    <n v="0"/>
    <n v="0"/>
    <n v="0"/>
    <n v="1"/>
    <n v="0"/>
  </r>
  <r>
    <x v="76"/>
    <x v="76"/>
    <x v="64"/>
    <x v="21"/>
    <x v="3"/>
    <x v="4"/>
    <x v="2"/>
    <x v="0"/>
    <x v="12"/>
    <x v="0"/>
    <x v="2"/>
    <x v="76"/>
    <x v="63"/>
    <x v="71"/>
    <x v="59"/>
    <x v="43"/>
    <n v="0"/>
    <n v="0"/>
    <n v="0"/>
    <n v="0"/>
    <n v="0"/>
    <n v="0"/>
    <n v="1"/>
    <n v="0"/>
  </r>
  <r>
    <x v="77"/>
    <x v="77"/>
    <x v="65"/>
    <x v="21"/>
    <x v="3"/>
    <x v="4"/>
    <x v="3"/>
    <x v="0"/>
    <x v="12"/>
    <x v="0"/>
    <x v="3"/>
    <x v="77"/>
    <x v="10"/>
    <x v="72"/>
    <x v="60"/>
    <x v="8"/>
    <n v="1"/>
    <n v="1"/>
    <n v="1"/>
    <n v="1"/>
    <n v="1"/>
    <n v="1"/>
    <n v="1"/>
    <n v="0"/>
  </r>
  <r>
    <x v="78"/>
    <x v="78"/>
    <x v="66"/>
    <x v="4"/>
    <x v="1"/>
    <x v="4"/>
    <x v="3"/>
    <x v="0"/>
    <x v="49"/>
    <x v="0"/>
    <x v="2"/>
    <x v="78"/>
    <x v="64"/>
    <x v="73"/>
    <x v="61"/>
    <x v="44"/>
    <n v="1"/>
    <n v="1"/>
    <n v="1"/>
    <n v="1"/>
    <n v="1"/>
    <n v="1"/>
    <n v="1"/>
    <n v="0"/>
  </r>
  <r>
    <x v="78"/>
    <x v="78"/>
    <x v="66"/>
    <x v="18"/>
    <x v="1"/>
    <x v="4"/>
    <x v="3"/>
    <x v="0"/>
    <x v="35"/>
    <x v="0"/>
    <x v="2"/>
    <x v="78"/>
    <x v="64"/>
    <x v="73"/>
    <x v="61"/>
    <x v="44"/>
    <n v="0"/>
    <n v="0"/>
    <n v="0"/>
    <n v="0"/>
    <n v="0"/>
    <n v="0"/>
    <n v="1"/>
    <n v="0"/>
  </r>
  <r>
    <x v="79"/>
    <x v="79"/>
    <x v="33"/>
    <x v="6"/>
    <x v="0"/>
    <x v="4"/>
    <x v="0"/>
    <x v="0"/>
    <x v="17"/>
    <x v="0"/>
    <x v="21"/>
    <x v="79"/>
    <x v="65"/>
    <x v="74"/>
    <x v="0"/>
    <x v="0"/>
    <n v="1"/>
    <n v="1"/>
    <n v="1"/>
    <n v="1"/>
    <n v="1"/>
    <n v="1"/>
    <n v="1"/>
    <n v="0"/>
  </r>
  <r>
    <x v="79"/>
    <x v="79"/>
    <x v="33"/>
    <x v="10"/>
    <x v="0"/>
    <x v="4"/>
    <x v="0"/>
    <x v="0"/>
    <x v="1"/>
    <x v="0"/>
    <x v="21"/>
    <x v="79"/>
    <x v="65"/>
    <x v="74"/>
    <x v="0"/>
    <x v="0"/>
    <n v="0"/>
    <n v="0"/>
    <n v="0"/>
    <n v="0"/>
    <n v="0"/>
    <n v="0"/>
    <n v="1"/>
    <n v="0"/>
  </r>
  <r>
    <x v="80"/>
    <x v="80"/>
    <x v="67"/>
    <x v="1"/>
    <x v="2"/>
    <x v="4"/>
    <x v="0"/>
    <x v="0"/>
    <x v="1"/>
    <x v="0"/>
    <x v="22"/>
    <x v="80"/>
    <x v="66"/>
    <x v="75"/>
    <x v="62"/>
    <x v="45"/>
    <n v="1"/>
    <n v="1"/>
    <n v="1"/>
    <n v="1"/>
    <n v="1"/>
    <n v="1"/>
    <n v="1"/>
    <n v="0"/>
  </r>
  <r>
    <x v="81"/>
    <x v="81"/>
    <x v="51"/>
    <x v="6"/>
    <x v="0"/>
    <x v="4"/>
    <x v="0"/>
    <x v="0"/>
    <x v="17"/>
    <x v="0"/>
    <x v="23"/>
    <x v="81"/>
    <x v="67"/>
    <x v="76"/>
    <x v="63"/>
    <x v="46"/>
    <n v="1"/>
    <n v="1"/>
    <n v="1"/>
    <n v="1"/>
    <n v="1"/>
    <n v="1"/>
    <n v="1"/>
    <n v="0"/>
  </r>
  <r>
    <x v="81"/>
    <x v="81"/>
    <x v="51"/>
    <x v="7"/>
    <x v="0"/>
    <x v="4"/>
    <x v="0"/>
    <x v="0"/>
    <x v="41"/>
    <x v="0"/>
    <x v="23"/>
    <x v="81"/>
    <x v="67"/>
    <x v="76"/>
    <x v="63"/>
    <x v="46"/>
    <n v="0"/>
    <n v="0"/>
    <n v="0"/>
    <n v="0"/>
    <n v="0"/>
    <n v="0"/>
    <n v="1"/>
    <n v="0"/>
  </r>
  <r>
    <x v="81"/>
    <x v="81"/>
    <x v="51"/>
    <x v="1"/>
    <x v="0"/>
    <x v="4"/>
    <x v="0"/>
    <x v="0"/>
    <x v="10"/>
    <x v="0"/>
    <x v="23"/>
    <x v="81"/>
    <x v="67"/>
    <x v="76"/>
    <x v="63"/>
    <x v="46"/>
    <n v="0"/>
    <n v="0"/>
    <n v="0"/>
    <n v="0"/>
    <n v="0"/>
    <n v="0"/>
    <n v="1"/>
    <n v="0"/>
  </r>
  <r>
    <x v="81"/>
    <x v="81"/>
    <x v="51"/>
    <x v="10"/>
    <x v="0"/>
    <x v="4"/>
    <x v="0"/>
    <x v="0"/>
    <x v="1"/>
    <x v="0"/>
    <x v="23"/>
    <x v="81"/>
    <x v="67"/>
    <x v="76"/>
    <x v="63"/>
    <x v="46"/>
    <n v="0"/>
    <n v="0"/>
    <n v="0"/>
    <n v="0"/>
    <n v="0"/>
    <n v="0"/>
    <n v="1"/>
    <n v="0"/>
  </r>
  <r>
    <x v="82"/>
    <x v="82"/>
    <x v="61"/>
    <x v="7"/>
    <x v="0"/>
    <x v="4"/>
    <x v="0"/>
    <x v="0"/>
    <x v="41"/>
    <x v="0"/>
    <x v="2"/>
    <x v="82"/>
    <x v="68"/>
    <x v="0"/>
    <x v="64"/>
    <x v="0"/>
    <n v="1"/>
    <n v="1"/>
    <n v="1"/>
    <n v="1"/>
    <n v="1"/>
    <n v="1"/>
    <n v="1"/>
    <n v="0"/>
  </r>
  <r>
    <x v="83"/>
    <x v="83"/>
    <x v="33"/>
    <x v="16"/>
    <x v="2"/>
    <x v="4"/>
    <x v="3"/>
    <x v="0"/>
    <x v="34"/>
    <x v="0"/>
    <x v="24"/>
    <x v="83"/>
    <x v="69"/>
    <x v="77"/>
    <x v="65"/>
    <x v="21"/>
    <n v="1"/>
    <n v="1"/>
    <n v="1"/>
    <n v="1"/>
    <n v="1"/>
    <n v="1"/>
    <n v="1"/>
    <n v="0"/>
  </r>
  <r>
    <x v="83"/>
    <x v="83"/>
    <x v="33"/>
    <x v="6"/>
    <x v="2"/>
    <x v="4"/>
    <x v="3"/>
    <x v="0"/>
    <x v="6"/>
    <x v="0"/>
    <x v="24"/>
    <x v="83"/>
    <x v="69"/>
    <x v="77"/>
    <x v="65"/>
    <x v="21"/>
    <n v="0"/>
    <n v="0"/>
    <n v="0"/>
    <n v="0"/>
    <n v="0"/>
    <n v="0"/>
    <n v="1"/>
    <n v="0"/>
  </r>
  <r>
    <x v="83"/>
    <x v="83"/>
    <x v="33"/>
    <x v="6"/>
    <x v="2"/>
    <x v="4"/>
    <x v="3"/>
    <x v="0"/>
    <x v="17"/>
    <x v="0"/>
    <x v="24"/>
    <x v="83"/>
    <x v="69"/>
    <x v="77"/>
    <x v="65"/>
    <x v="21"/>
    <n v="0"/>
    <n v="0"/>
    <n v="0"/>
    <n v="0"/>
    <n v="0"/>
    <n v="0"/>
    <n v="1"/>
    <n v="0"/>
  </r>
  <r>
    <x v="83"/>
    <x v="83"/>
    <x v="33"/>
    <x v="10"/>
    <x v="2"/>
    <x v="4"/>
    <x v="3"/>
    <x v="0"/>
    <x v="11"/>
    <x v="0"/>
    <x v="24"/>
    <x v="83"/>
    <x v="69"/>
    <x v="77"/>
    <x v="65"/>
    <x v="21"/>
    <n v="0"/>
    <n v="0"/>
    <n v="0"/>
    <n v="0"/>
    <n v="0"/>
    <n v="0"/>
    <n v="1"/>
    <n v="0"/>
  </r>
  <r>
    <x v="84"/>
    <x v="84"/>
    <x v="68"/>
    <x v="1"/>
    <x v="0"/>
    <x v="4"/>
    <x v="0"/>
    <x v="0"/>
    <x v="1"/>
    <x v="0"/>
    <x v="8"/>
    <x v="84"/>
    <x v="70"/>
    <x v="78"/>
    <x v="66"/>
    <x v="0"/>
    <n v="1"/>
    <n v="1"/>
    <n v="1"/>
    <n v="1"/>
    <n v="1"/>
    <n v="1"/>
    <n v="1"/>
    <n v="0"/>
  </r>
  <r>
    <x v="85"/>
    <x v="85"/>
    <x v="69"/>
    <x v="11"/>
    <x v="1"/>
    <x v="4"/>
    <x v="1"/>
    <x v="1"/>
    <x v="15"/>
    <x v="0"/>
    <x v="25"/>
    <x v="85"/>
    <x v="71"/>
    <x v="79"/>
    <x v="67"/>
    <x v="47"/>
    <n v="1"/>
    <n v="1"/>
    <n v="1"/>
    <n v="1"/>
    <n v="1"/>
    <n v="1"/>
    <n v="1"/>
    <n v="0"/>
  </r>
  <r>
    <x v="86"/>
    <x v="86"/>
    <x v="11"/>
    <x v="21"/>
    <x v="2"/>
    <x v="4"/>
    <x v="0"/>
    <x v="0"/>
    <x v="12"/>
    <x v="0"/>
    <x v="2"/>
    <x v="86"/>
    <x v="72"/>
    <x v="80"/>
    <x v="68"/>
    <x v="48"/>
    <n v="1"/>
    <n v="1"/>
    <n v="1"/>
    <n v="1"/>
    <n v="1"/>
    <n v="1"/>
    <n v="1"/>
    <n v="0"/>
  </r>
  <r>
    <x v="87"/>
    <x v="87"/>
    <x v="70"/>
    <x v="12"/>
    <x v="1"/>
    <x v="4"/>
    <x v="1"/>
    <x v="0"/>
    <x v="29"/>
    <x v="0"/>
    <x v="2"/>
    <x v="87"/>
    <x v="73"/>
    <x v="81"/>
    <x v="69"/>
    <x v="49"/>
    <n v="1"/>
    <n v="1"/>
    <n v="1"/>
    <n v="1"/>
    <n v="1"/>
    <n v="1"/>
    <n v="1"/>
    <n v="0"/>
  </r>
  <r>
    <x v="87"/>
    <x v="87"/>
    <x v="70"/>
    <x v="21"/>
    <x v="1"/>
    <x v="4"/>
    <x v="1"/>
    <x v="0"/>
    <x v="12"/>
    <x v="0"/>
    <x v="2"/>
    <x v="87"/>
    <x v="73"/>
    <x v="81"/>
    <x v="69"/>
    <x v="49"/>
    <n v="0"/>
    <n v="0"/>
    <n v="0"/>
    <n v="0"/>
    <n v="0"/>
    <n v="0"/>
    <n v="1"/>
    <n v="0"/>
  </r>
  <r>
    <x v="88"/>
    <x v="88"/>
    <x v="70"/>
    <x v="7"/>
    <x v="1"/>
    <x v="4"/>
    <x v="1"/>
    <x v="0"/>
    <x v="7"/>
    <x v="0"/>
    <x v="2"/>
    <x v="88"/>
    <x v="74"/>
    <x v="82"/>
    <x v="70"/>
    <x v="50"/>
    <n v="1"/>
    <n v="1"/>
    <n v="1"/>
    <n v="1"/>
    <n v="1"/>
    <n v="1"/>
    <n v="1"/>
    <n v="0"/>
  </r>
  <r>
    <x v="88"/>
    <x v="88"/>
    <x v="70"/>
    <x v="12"/>
    <x v="1"/>
    <x v="4"/>
    <x v="1"/>
    <x v="0"/>
    <x v="29"/>
    <x v="0"/>
    <x v="2"/>
    <x v="88"/>
    <x v="74"/>
    <x v="82"/>
    <x v="70"/>
    <x v="50"/>
    <n v="0"/>
    <n v="0"/>
    <n v="0"/>
    <n v="0"/>
    <n v="0"/>
    <n v="0"/>
    <n v="1"/>
    <n v="0"/>
  </r>
  <r>
    <x v="88"/>
    <x v="88"/>
    <x v="70"/>
    <x v="21"/>
    <x v="1"/>
    <x v="4"/>
    <x v="1"/>
    <x v="0"/>
    <x v="12"/>
    <x v="0"/>
    <x v="2"/>
    <x v="88"/>
    <x v="74"/>
    <x v="82"/>
    <x v="70"/>
    <x v="50"/>
    <n v="0"/>
    <n v="0"/>
    <n v="0"/>
    <n v="0"/>
    <n v="0"/>
    <n v="0"/>
    <n v="1"/>
    <n v="0"/>
  </r>
  <r>
    <x v="89"/>
    <x v="89"/>
    <x v="71"/>
    <x v="21"/>
    <x v="0"/>
    <x v="4"/>
    <x v="0"/>
    <x v="1"/>
    <x v="12"/>
    <x v="0"/>
    <x v="2"/>
    <x v="89"/>
    <x v="75"/>
    <x v="83"/>
    <x v="71"/>
    <x v="51"/>
    <n v="1"/>
    <n v="1"/>
    <n v="1"/>
    <n v="1"/>
    <n v="1"/>
    <n v="1"/>
    <n v="1"/>
    <n v="0"/>
  </r>
  <r>
    <x v="90"/>
    <x v="90"/>
    <x v="42"/>
    <x v="3"/>
    <x v="0"/>
    <x v="4"/>
    <x v="0"/>
    <x v="0"/>
    <x v="3"/>
    <x v="0"/>
    <x v="2"/>
    <x v="90"/>
    <x v="76"/>
    <x v="84"/>
    <x v="72"/>
    <x v="52"/>
    <n v="1"/>
    <n v="1"/>
    <n v="1"/>
    <n v="1"/>
    <n v="1"/>
    <n v="1"/>
    <n v="1"/>
    <n v="0"/>
  </r>
  <r>
    <x v="90"/>
    <x v="90"/>
    <x v="42"/>
    <x v="6"/>
    <x v="0"/>
    <x v="4"/>
    <x v="0"/>
    <x v="0"/>
    <x v="17"/>
    <x v="0"/>
    <x v="2"/>
    <x v="90"/>
    <x v="76"/>
    <x v="84"/>
    <x v="72"/>
    <x v="52"/>
    <n v="0"/>
    <n v="0"/>
    <n v="0"/>
    <n v="0"/>
    <n v="0"/>
    <n v="0"/>
    <n v="1"/>
    <n v="0"/>
  </r>
  <r>
    <x v="90"/>
    <x v="90"/>
    <x v="42"/>
    <x v="1"/>
    <x v="0"/>
    <x v="4"/>
    <x v="0"/>
    <x v="0"/>
    <x v="1"/>
    <x v="0"/>
    <x v="2"/>
    <x v="90"/>
    <x v="76"/>
    <x v="84"/>
    <x v="72"/>
    <x v="52"/>
    <n v="0"/>
    <n v="0"/>
    <n v="0"/>
    <n v="0"/>
    <n v="0"/>
    <n v="0"/>
    <n v="1"/>
    <n v="0"/>
  </r>
  <r>
    <x v="90"/>
    <x v="90"/>
    <x v="42"/>
    <x v="21"/>
    <x v="0"/>
    <x v="4"/>
    <x v="0"/>
    <x v="0"/>
    <x v="12"/>
    <x v="0"/>
    <x v="2"/>
    <x v="90"/>
    <x v="76"/>
    <x v="84"/>
    <x v="72"/>
    <x v="52"/>
    <n v="0"/>
    <n v="0"/>
    <n v="0"/>
    <n v="0"/>
    <n v="0"/>
    <n v="0"/>
    <n v="1"/>
    <n v="0"/>
  </r>
  <r>
    <x v="91"/>
    <x v="91"/>
    <x v="72"/>
    <x v="16"/>
    <x v="2"/>
    <x v="4"/>
    <x v="3"/>
    <x v="0"/>
    <x v="50"/>
    <x v="0"/>
    <x v="2"/>
    <x v="91"/>
    <x v="77"/>
    <x v="85"/>
    <x v="73"/>
    <x v="53"/>
    <n v="1"/>
    <n v="1"/>
    <n v="1"/>
    <n v="1"/>
    <n v="1"/>
    <n v="1"/>
    <n v="1"/>
    <n v="0"/>
  </r>
  <r>
    <x v="91"/>
    <x v="91"/>
    <x v="72"/>
    <x v="6"/>
    <x v="2"/>
    <x v="4"/>
    <x v="3"/>
    <x v="0"/>
    <x v="24"/>
    <x v="0"/>
    <x v="2"/>
    <x v="91"/>
    <x v="77"/>
    <x v="85"/>
    <x v="73"/>
    <x v="53"/>
    <n v="0"/>
    <n v="0"/>
    <n v="0"/>
    <n v="0"/>
    <n v="0"/>
    <n v="0"/>
    <n v="1"/>
    <n v="0"/>
  </r>
  <r>
    <x v="92"/>
    <x v="92"/>
    <x v="44"/>
    <x v="7"/>
    <x v="0"/>
    <x v="4"/>
    <x v="2"/>
    <x v="0"/>
    <x v="41"/>
    <x v="0"/>
    <x v="2"/>
    <x v="92"/>
    <x v="78"/>
    <x v="86"/>
    <x v="74"/>
    <x v="54"/>
    <n v="1"/>
    <n v="1"/>
    <n v="1"/>
    <n v="1"/>
    <n v="1"/>
    <n v="1"/>
    <n v="1"/>
    <n v="0"/>
  </r>
  <r>
    <x v="92"/>
    <x v="92"/>
    <x v="44"/>
    <x v="13"/>
    <x v="0"/>
    <x v="4"/>
    <x v="2"/>
    <x v="0"/>
    <x v="12"/>
    <x v="0"/>
    <x v="2"/>
    <x v="92"/>
    <x v="78"/>
    <x v="86"/>
    <x v="74"/>
    <x v="54"/>
    <n v="0"/>
    <n v="0"/>
    <n v="0"/>
    <n v="0"/>
    <n v="0"/>
    <n v="0"/>
    <n v="1"/>
    <n v="0"/>
  </r>
  <r>
    <x v="93"/>
    <x v="93"/>
    <x v="50"/>
    <x v="12"/>
    <x v="1"/>
    <x v="4"/>
    <x v="2"/>
    <x v="1"/>
    <x v="29"/>
    <x v="0"/>
    <x v="2"/>
    <x v="93"/>
    <x v="79"/>
    <x v="87"/>
    <x v="75"/>
    <x v="55"/>
    <n v="1"/>
    <n v="1"/>
    <n v="1"/>
    <n v="1"/>
    <n v="1"/>
    <n v="1"/>
    <n v="1"/>
    <n v="0"/>
  </r>
  <r>
    <x v="93"/>
    <x v="93"/>
    <x v="50"/>
    <x v="21"/>
    <x v="1"/>
    <x v="4"/>
    <x v="2"/>
    <x v="1"/>
    <x v="12"/>
    <x v="0"/>
    <x v="2"/>
    <x v="93"/>
    <x v="79"/>
    <x v="87"/>
    <x v="75"/>
    <x v="55"/>
    <n v="0"/>
    <n v="0"/>
    <n v="0"/>
    <n v="0"/>
    <n v="0"/>
    <n v="0"/>
    <n v="1"/>
    <n v="0"/>
  </r>
  <r>
    <x v="93"/>
    <x v="93"/>
    <x v="50"/>
    <x v="18"/>
    <x v="1"/>
    <x v="4"/>
    <x v="2"/>
    <x v="1"/>
    <x v="35"/>
    <x v="0"/>
    <x v="2"/>
    <x v="93"/>
    <x v="79"/>
    <x v="87"/>
    <x v="75"/>
    <x v="55"/>
    <n v="0"/>
    <n v="0"/>
    <n v="0"/>
    <n v="0"/>
    <n v="0"/>
    <n v="0"/>
    <n v="1"/>
    <n v="0"/>
  </r>
  <r>
    <x v="94"/>
    <x v="94"/>
    <x v="73"/>
    <x v="12"/>
    <x v="1"/>
    <x v="4"/>
    <x v="2"/>
    <x v="0"/>
    <x v="29"/>
    <x v="0"/>
    <x v="8"/>
    <x v="94"/>
    <x v="80"/>
    <x v="88"/>
    <x v="0"/>
    <x v="0"/>
    <n v="1"/>
    <n v="1"/>
    <n v="1"/>
    <n v="1"/>
    <n v="1"/>
    <n v="1"/>
    <n v="1"/>
    <n v="0"/>
  </r>
  <r>
    <x v="95"/>
    <x v="95"/>
    <x v="74"/>
    <x v="21"/>
    <x v="0"/>
    <x v="4"/>
    <x v="0"/>
    <x v="1"/>
    <x v="12"/>
    <x v="0"/>
    <x v="2"/>
    <x v="95"/>
    <x v="81"/>
    <x v="89"/>
    <x v="76"/>
    <x v="56"/>
    <n v="1"/>
    <n v="1"/>
    <n v="1"/>
    <n v="1"/>
    <n v="1"/>
    <n v="1"/>
    <n v="1"/>
    <n v="0"/>
  </r>
  <r>
    <x v="96"/>
    <x v="96"/>
    <x v="33"/>
    <x v="13"/>
    <x v="0"/>
    <x v="4"/>
    <x v="0"/>
    <x v="0"/>
    <x v="12"/>
    <x v="0"/>
    <x v="2"/>
    <x v="96"/>
    <x v="82"/>
    <x v="90"/>
    <x v="77"/>
    <x v="57"/>
    <n v="1"/>
    <n v="1"/>
    <n v="1"/>
    <n v="1"/>
    <n v="1"/>
    <n v="1"/>
    <n v="1"/>
    <n v="0"/>
  </r>
  <r>
    <x v="96"/>
    <x v="96"/>
    <x v="33"/>
    <x v="18"/>
    <x v="0"/>
    <x v="4"/>
    <x v="0"/>
    <x v="0"/>
    <x v="35"/>
    <x v="0"/>
    <x v="2"/>
    <x v="96"/>
    <x v="82"/>
    <x v="90"/>
    <x v="77"/>
    <x v="57"/>
    <n v="0"/>
    <n v="0"/>
    <n v="0"/>
    <n v="0"/>
    <n v="0"/>
    <n v="0"/>
    <n v="1"/>
    <n v="0"/>
  </r>
  <r>
    <x v="97"/>
    <x v="97"/>
    <x v="75"/>
    <x v="1"/>
    <x v="2"/>
    <x v="4"/>
    <x v="0"/>
    <x v="1"/>
    <x v="10"/>
    <x v="0"/>
    <x v="3"/>
    <x v="97"/>
    <x v="4"/>
    <x v="91"/>
    <x v="78"/>
    <x v="58"/>
    <n v="1"/>
    <n v="1"/>
    <n v="1"/>
    <n v="1"/>
    <n v="1"/>
    <n v="1"/>
    <n v="1"/>
    <n v="0"/>
  </r>
  <r>
    <x v="97"/>
    <x v="97"/>
    <x v="75"/>
    <x v="10"/>
    <x v="2"/>
    <x v="4"/>
    <x v="0"/>
    <x v="1"/>
    <x v="11"/>
    <x v="0"/>
    <x v="3"/>
    <x v="97"/>
    <x v="4"/>
    <x v="91"/>
    <x v="78"/>
    <x v="58"/>
    <n v="0"/>
    <n v="0"/>
    <n v="0"/>
    <n v="0"/>
    <n v="0"/>
    <n v="0"/>
    <n v="1"/>
    <n v="0"/>
  </r>
  <r>
    <x v="98"/>
    <x v="98"/>
    <x v="49"/>
    <x v="13"/>
    <x v="0"/>
    <x v="4"/>
    <x v="0"/>
    <x v="0"/>
    <x v="12"/>
    <x v="0"/>
    <x v="2"/>
    <x v="98"/>
    <x v="83"/>
    <x v="92"/>
    <x v="79"/>
    <x v="59"/>
    <n v="1"/>
    <n v="1"/>
    <n v="1"/>
    <n v="1"/>
    <n v="1"/>
    <n v="1"/>
    <n v="1"/>
    <n v="0"/>
  </r>
  <r>
    <x v="99"/>
    <x v="99"/>
    <x v="50"/>
    <x v="21"/>
    <x v="0"/>
    <x v="4"/>
    <x v="0"/>
    <x v="0"/>
    <x v="12"/>
    <x v="0"/>
    <x v="2"/>
    <x v="99"/>
    <x v="84"/>
    <x v="93"/>
    <x v="80"/>
    <x v="60"/>
    <n v="1"/>
    <n v="1"/>
    <n v="1"/>
    <n v="1"/>
    <n v="1"/>
    <n v="1"/>
    <n v="1"/>
    <n v="0"/>
  </r>
  <r>
    <x v="100"/>
    <x v="100"/>
    <x v="76"/>
    <x v="7"/>
    <x v="2"/>
    <x v="4"/>
    <x v="2"/>
    <x v="0"/>
    <x v="41"/>
    <x v="0"/>
    <x v="2"/>
    <x v="100"/>
    <x v="73"/>
    <x v="94"/>
    <x v="81"/>
    <x v="61"/>
    <n v="1"/>
    <n v="1"/>
    <n v="1"/>
    <n v="1"/>
    <n v="1"/>
    <n v="1"/>
    <n v="1"/>
    <n v="0"/>
  </r>
  <r>
    <x v="100"/>
    <x v="100"/>
    <x v="76"/>
    <x v="7"/>
    <x v="2"/>
    <x v="4"/>
    <x v="2"/>
    <x v="0"/>
    <x v="7"/>
    <x v="0"/>
    <x v="2"/>
    <x v="100"/>
    <x v="73"/>
    <x v="94"/>
    <x v="81"/>
    <x v="61"/>
    <n v="0"/>
    <n v="0"/>
    <n v="0"/>
    <n v="0"/>
    <n v="0"/>
    <n v="0"/>
    <n v="1"/>
    <n v="0"/>
  </r>
  <r>
    <x v="101"/>
    <x v="101"/>
    <x v="77"/>
    <x v="11"/>
    <x v="3"/>
    <x v="4"/>
    <x v="2"/>
    <x v="0"/>
    <x v="13"/>
    <x v="0"/>
    <x v="2"/>
    <x v="101"/>
    <x v="85"/>
    <x v="95"/>
    <x v="82"/>
    <x v="62"/>
    <n v="1"/>
    <n v="1"/>
    <n v="1"/>
    <n v="1"/>
    <n v="1"/>
    <n v="1"/>
    <n v="1"/>
    <n v="0"/>
  </r>
  <r>
    <x v="101"/>
    <x v="101"/>
    <x v="77"/>
    <x v="11"/>
    <x v="3"/>
    <x v="4"/>
    <x v="2"/>
    <x v="0"/>
    <x v="14"/>
    <x v="0"/>
    <x v="2"/>
    <x v="101"/>
    <x v="85"/>
    <x v="95"/>
    <x v="82"/>
    <x v="62"/>
    <n v="0"/>
    <n v="0"/>
    <n v="0"/>
    <n v="0"/>
    <n v="0"/>
    <n v="0"/>
    <n v="1"/>
    <n v="0"/>
  </r>
  <r>
    <x v="102"/>
    <x v="102"/>
    <x v="78"/>
    <x v="1"/>
    <x v="1"/>
    <x v="4"/>
    <x v="1"/>
    <x v="0"/>
    <x v="10"/>
    <x v="0"/>
    <x v="8"/>
    <x v="102"/>
    <x v="86"/>
    <x v="96"/>
    <x v="83"/>
    <x v="63"/>
    <n v="1"/>
    <n v="1"/>
    <n v="1"/>
    <n v="1"/>
    <n v="1"/>
    <n v="1"/>
    <n v="1"/>
    <n v="0"/>
  </r>
  <r>
    <x v="102"/>
    <x v="102"/>
    <x v="78"/>
    <x v="13"/>
    <x v="1"/>
    <x v="4"/>
    <x v="1"/>
    <x v="0"/>
    <x v="1"/>
    <x v="0"/>
    <x v="8"/>
    <x v="102"/>
    <x v="86"/>
    <x v="96"/>
    <x v="83"/>
    <x v="63"/>
    <n v="0"/>
    <n v="0"/>
    <n v="0"/>
    <n v="0"/>
    <n v="0"/>
    <n v="0"/>
    <n v="1"/>
    <n v="0"/>
  </r>
  <r>
    <x v="102"/>
    <x v="102"/>
    <x v="78"/>
    <x v="0"/>
    <x v="1"/>
    <x v="4"/>
    <x v="1"/>
    <x v="0"/>
    <x v="16"/>
    <x v="0"/>
    <x v="8"/>
    <x v="102"/>
    <x v="86"/>
    <x v="96"/>
    <x v="83"/>
    <x v="63"/>
    <n v="0"/>
    <n v="0"/>
    <n v="0"/>
    <n v="0"/>
    <n v="0"/>
    <n v="0"/>
    <n v="1"/>
    <n v="0"/>
  </r>
  <r>
    <x v="103"/>
    <x v="103"/>
    <x v="44"/>
    <x v="13"/>
    <x v="0"/>
    <x v="4"/>
    <x v="0"/>
    <x v="0"/>
    <x v="12"/>
    <x v="0"/>
    <x v="2"/>
    <x v="103"/>
    <x v="87"/>
    <x v="97"/>
    <x v="84"/>
    <x v="0"/>
    <n v="1"/>
    <n v="1"/>
    <n v="1"/>
    <n v="1"/>
    <n v="1"/>
    <n v="1"/>
    <n v="1"/>
    <n v="0"/>
  </r>
  <r>
    <x v="104"/>
    <x v="104"/>
    <x v="79"/>
    <x v="12"/>
    <x v="2"/>
    <x v="4"/>
    <x v="0"/>
    <x v="0"/>
    <x v="29"/>
    <x v="0"/>
    <x v="6"/>
    <x v="104"/>
    <x v="88"/>
    <x v="98"/>
    <x v="85"/>
    <x v="64"/>
    <n v="1"/>
    <n v="1"/>
    <n v="1"/>
    <n v="1"/>
    <n v="1"/>
    <n v="1"/>
    <n v="1"/>
    <n v="0"/>
  </r>
  <r>
    <x v="105"/>
    <x v="105"/>
    <x v="80"/>
    <x v="11"/>
    <x v="0"/>
    <x v="4"/>
    <x v="0"/>
    <x v="0"/>
    <x v="43"/>
    <x v="0"/>
    <x v="2"/>
    <x v="105"/>
    <x v="89"/>
    <x v="99"/>
    <x v="0"/>
    <x v="0"/>
    <n v="1"/>
    <n v="1"/>
    <n v="1"/>
    <n v="1"/>
    <n v="1"/>
    <n v="1"/>
    <n v="1"/>
    <n v="0"/>
  </r>
  <r>
    <x v="105"/>
    <x v="105"/>
    <x v="80"/>
    <x v="11"/>
    <x v="0"/>
    <x v="4"/>
    <x v="0"/>
    <x v="0"/>
    <x v="51"/>
    <x v="0"/>
    <x v="2"/>
    <x v="105"/>
    <x v="89"/>
    <x v="99"/>
    <x v="0"/>
    <x v="0"/>
    <n v="0"/>
    <n v="0"/>
    <n v="0"/>
    <n v="0"/>
    <n v="0"/>
    <n v="0"/>
    <n v="1"/>
    <n v="0"/>
  </r>
  <r>
    <x v="106"/>
    <x v="106"/>
    <x v="81"/>
    <x v="4"/>
    <x v="0"/>
    <x v="4"/>
    <x v="0"/>
    <x v="0"/>
    <x v="52"/>
    <x v="0"/>
    <x v="2"/>
    <x v="106"/>
    <x v="90"/>
    <x v="100"/>
    <x v="86"/>
    <x v="65"/>
    <n v="1"/>
    <n v="1"/>
    <n v="1"/>
    <n v="1"/>
    <n v="1"/>
    <n v="1"/>
    <n v="1"/>
    <n v="0"/>
  </r>
  <r>
    <x v="107"/>
    <x v="107"/>
    <x v="82"/>
    <x v="1"/>
    <x v="1"/>
    <x v="4"/>
    <x v="3"/>
    <x v="1"/>
    <x v="19"/>
    <x v="0"/>
    <x v="2"/>
    <x v="107"/>
    <x v="91"/>
    <x v="87"/>
    <x v="75"/>
    <x v="55"/>
    <n v="1"/>
    <n v="1"/>
    <n v="1"/>
    <n v="1"/>
    <n v="1"/>
    <n v="1"/>
    <n v="1"/>
    <n v="0"/>
  </r>
  <r>
    <x v="107"/>
    <x v="107"/>
    <x v="82"/>
    <x v="10"/>
    <x v="1"/>
    <x v="4"/>
    <x v="3"/>
    <x v="1"/>
    <x v="11"/>
    <x v="0"/>
    <x v="2"/>
    <x v="107"/>
    <x v="91"/>
    <x v="87"/>
    <x v="75"/>
    <x v="55"/>
    <n v="0"/>
    <n v="0"/>
    <n v="0"/>
    <n v="0"/>
    <n v="0"/>
    <n v="0"/>
    <n v="1"/>
    <n v="0"/>
  </r>
  <r>
    <x v="107"/>
    <x v="107"/>
    <x v="82"/>
    <x v="13"/>
    <x v="1"/>
    <x v="4"/>
    <x v="3"/>
    <x v="1"/>
    <x v="12"/>
    <x v="0"/>
    <x v="2"/>
    <x v="107"/>
    <x v="91"/>
    <x v="87"/>
    <x v="75"/>
    <x v="55"/>
    <n v="0"/>
    <n v="0"/>
    <n v="0"/>
    <n v="0"/>
    <n v="0"/>
    <n v="0"/>
    <n v="1"/>
    <n v="0"/>
  </r>
  <r>
    <x v="107"/>
    <x v="107"/>
    <x v="82"/>
    <x v="18"/>
    <x v="1"/>
    <x v="4"/>
    <x v="3"/>
    <x v="1"/>
    <x v="35"/>
    <x v="0"/>
    <x v="2"/>
    <x v="107"/>
    <x v="91"/>
    <x v="87"/>
    <x v="75"/>
    <x v="55"/>
    <n v="0"/>
    <n v="0"/>
    <n v="0"/>
    <n v="0"/>
    <n v="0"/>
    <n v="0"/>
    <n v="1"/>
    <n v="0"/>
  </r>
  <r>
    <x v="108"/>
    <x v="108"/>
    <x v="8"/>
    <x v="15"/>
    <x v="2"/>
    <x v="4"/>
    <x v="3"/>
    <x v="0"/>
    <x v="27"/>
    <x v="0"/>
    <x v="2"/>
    <x v="108"/>
    <x v="92"/>
    <x v="101"/>
    <x v="87"/>
    <x v="66"/>
    <n v="1"/>
    <n v="1"/>
    <n v="1"/>
    <n v="1"/>
    <n v="1"/>
    <n v="1"/>
    <n v="1"/>
    <n v="0"/>
  </r>
  <r>
    <x v="108"/>
    <x v="108"/>
    <x v="8"/>
    <x v="21"/>
    <x v="2"/>
    <x v="4"/>
    <x v="3"/>
    <x v="0"/>
    <x v="12"/>
    <x v="0"/>
    <x v="2"/>
    <x v="108"/>
    <x v="92"/>
    <x v="101"/>
    <x v="87"/>
    <x v="66"/>
    <n v="0"/>
    <n v="0"/>
    <n v="0"/>
    <n v="0"/>
    <n v="0"/>
    <n v="0"/>
    <n v="1"/>
    <n v="0"/>
  </r>
  <r>
    <x v="108"/>
    <x v="108"/>
    <x v="8"/>
    <x v="0"/>
    <x v="2"/>
    <x v="4"/>
    <x v="3"/>
    <x v="0"/>
    <x v="0"/>
    <x v="0"/>
    <x v="2"/>
    <x v="108"/>
    <x v="92"/>
    <x v="101"/>
    <x v="87"/>
    <x v="66"/>
    <n v="0"/>
    <n v="0"/>
    <n v="0"/>
    <n v="0"/>
    <n v="0"/>
    <n v="0"/>
    <n v="1"/>
    <n v="0"/>
  </r>
  <r>
    <x v="109"/>
    <x v="109"/>
    <x v="50"/>
    <x v="18"/>
    <x v="0"/>
    <x v="4"/>
    <x v="0"/>
    <x v="0"/>
    <x v="35"/>
    <x v="0"/>
    <x v="2"/>
    <x v="109"/>
    <x v="93"/>
    <x v="102"/>
    <x v="88"/>
    <x v="67"/>
    <n v="1"/>
    <n v="1"/>
    <n v="1"/>
    <n v="1"/>
    <n v="1"/>
    <n v="1"/>
    <n v="1"/>
    <n v="0"/>
  </r>
  <r>
    <x v="110"/>
    <x v="110"/>
    <x v="83"/>
    <x v="21"/>
    <x v="0"/>
    <x v="4"/>
    <x v="0"/>
    <x v="1"/>
    <x v="12"/>
    <x v="0"/>
    <x v="8"/>
    <x v="110"/>
    <x v="94"/>
    <x v="103"/>
    <x v="89"/>
    <x v="68"/>
    <n v="1"/>
    <n v="1"/>
    <n v="1"/>
    <n v="1"/>
    <n v="1"/>
    <n v="1"/>
    <n v="1"/>
    <n v="0"/>
  </r>
  <r>
    <x v="111"/>
    <x v="111"/>
    <x v="84"/>
    <x v="10"/>
    <x v="0"/>
    <x v="4"/>
    <x v="0"/>
    <x v="0"/>
    <x v="11"/>
    <x v="0"/>
    <x v="2"/>
    <x v="111"/>
    <x v="95"/>
    <x v="104"/>
    <x v="90"/>
    <x v="69"/>
    <n v="1"/>
    <n v="1"/>
    <n v="1"/>
    <n v="1"/>
    <n v="1"/>
    <n v="1"/>
    <n v="1"/>
    <n v="0"/>
  </r>
  <r>
    <x v="112"/>
    <x v="112"/>
    <x v="85"/>
    <x v="6"/>
    <x v="2"/>
    <x v="4"/>
    <x v="3"/>
    <x v="0"/>
    <x v="6"/>
    <x v="0"/>
    <x v="2"/>
    <x v="112"/>
    <x v="96"/>
    <x v="105"/>
    <x v="91"/>
    <x v="70"/>
    <n v="1"/>
    <n v="1"/>
    <n v="1"/>
    <n v="1"/>
    <n v="1"/>
    <n v="1"/>
    <n v="1"/>
    <n v="0"/>
  </r>
  <r>
    <x v="112"/>
    <x v="112"/>
    <x v="85"/>
    <x v="6"/>
    <x v="2"/>
    <x v="4"/>
    <x v="3"/>
    <x v="0"/>
    <x v="17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2"/>
    <x v="2"/>
    <x v="4"/>
    <x v="3"/>
    <x v="0"/>
    <x v="25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"/>
    <x v="2"/>
    <x v="4"/>
    <x v="3"/>
    <x v="0"/>
    <x v="10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"/>
    <x v="2"/>
    <x v="4"/>
    <x v="3"/>
    <x v="0"/>
    <x v="18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"/>
    <x v="2"/>
    <x v="4"/>
    <x v="3"/>
    <x v="0"/>
    <x v="1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0"/>
    <x v="2"/>
    <x v="4"/>
    <x v="3"/>
    <x v="0"/>
    <x v="11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13"/>
    <x v="2"/>
    <x v="4"/>
    <x v="3"/>
    <x v="0"/>
    <x v="12"/>
    <x v="0"/>
    <x v="2"/>
    <x v="112"/>
    <x v="96"/>
    <x v="105"/>
    <x v="91"/>
    <x v="70"/>
    <n v="0"/>
    <n v="0"/>
    <n v="0"/>
    <n v="0"/>
    <n v="0"/>
    <n v="0"/>
    <n v="1"/>
    <n v="0"/>
  </r>
  <r>
    <x v="112"/>
    <x v="112"/>
    <x v="85"/>
    <x v="0"/>
    <x v="2"/>
    <x v="4"/>
    <x v="3"/>
    <x v="0"/>
    <x v="0"/>
    <x v="0"/>
    <x v="2"/>
    <x v="112"/>
    <x v="96"/>
    <x v="105"/>
    <x v="91"/>
    <x v="70"/>
    <n v="0"/>
    <n v="0"/>
    <n v="0"/>
    <n v="0"/>
    <n v="0"/>
    <n v="0"/>
    <n v="1"/>
    <n v="0"/>
  </r>
  <r>
    <x v="113"/>
    <x v="113"/>
    <x v="86"/>
    <x v="17"/>
    <x v="0"/>
    <x v="4"/>
    <x v="0"/>
    <x v="0"/>
    <x v="12"/>
    <x v="0"/>
    <x v="2"/>
    <x v="113"/>
    <x v="97"/>
    <x v="106"/>
    <x v="92"/>
    <x v="71"/>
    <n v="1"/>
    <n v="1"/>
    <n v="1"/>
    <n v="1"/>
    <n v="1"/>
    <n v="1"/>
    <n v="1"/>
    <n v="0"/>
  </r>
  <r>
    <x v="114"/>
    <x v="114"/>
    <x v="84"/>
    <x v="21"/>
    <x v="0"/>
    <x v="4"/>
    <x v="0"/>
    <x v="0"/>
    <x v="12"/>
    <x v="0"/>
    <x v="2"/>
    <x v="114"/>
    <x v="98"/>
    <x v="107"/>
    <x v="93"/>
    <x v="72"/>
    <n v="1"/>
    <n v="1"/>
    <n v="1"/>
    <n v="1"/>
    <n v="1"/>
    <n v="1"/>
    <n v="1"/>
    <n v="0"/>
  </r>
  <r>
    <x v="115"/>
    <x v="115"/>
    <x v="70"/>
    <x v="7"/>
    <x v="1"/>
    <x v="4"/>
    <x v="1"/>
    <x v="0"/>
    <x v="7"/>
    <x v="0"/>
    <x v="2"/>
    <x v="115"/>
    <x v="99"/>
    <x v="108"/>
    <x v="94"/>
    <x v="73"/>
    <n v="1"/>
    <n v="1"/>
    <n v="1"/>
    <n v="1"/>
    <n v="1"/>
    <n v="1"/>
    <n v="1"/>
    <n v="0"/>
  </r>
  <r>
    <x v="115"/>
    <x v="115"/>
    <x v="70"/>
    <x v="21"/>
    <x v="1"/>
    <x v="4"/>
    <x v="1"/>
    <x v="0"/>
    <x v="12"/>
    <x v="0"/>
    <x v="2"/>
    <x v="115"/>
    <x v="99"/>
    <x v="108"/>
    <x v="94"/>
    <x v="73"/>
    <n v="0"/>
    <n v="0"/>
    <n v="0"/>
    <n v="0"/>
    <n v="0"/>
    <n v="0"/>
    <n v="1"/>
    <n v="0"/>
  </r>
  <r>
    <x v="116"/>
    <x v="116"/>
    <x v="87"/>
    <x v="7"/>
    <x v="3"/>
    <x v="4"/>
    <x v="2"/>
    <x v="0"/>
    <x v="7"/>
    <x v="0"/>
    <x v="2"/>
    <x v="116"/>
    <x v="99"/>
    <x v="109"/>
    <x v="95"/>
    <x v="74"/>
    <n v="1"/>
    <n v="1"/>
    <n v="1"/>
    <n v="1"/>
    <n v="1"/>
    <n v="1"/>
    <n v="1"/>
    <n v="0"/>
  </r>
  <r>
    <x v="117"/>
    <x v="117"/>
    <x v="88"/>
    <x v="6"/>
    <x v="3"/>
    <x v="4"/>
    <x v="3"/>
    <x v="0"/>
    <x v="6"/>
    <x v="0"/>
    <x v="2"/>
    <x v="117"/>
    <x v="100"/>
    <x v="110"/>
    <x v="96"/>
    <x v="75"/>
    <n v="1"/>
    <n v="1"/>
    <n v="1"/>
    <n v="1"/>
    <n v="1"/>
    <n v="1"/>
    <n v="1"/>
    <n v="0"/>
  </r>
  <r>
    <x v="118"/>
    <x v="118"/>
    <x v="87"/>
    <x v="7"/>
    <x v="1"/>
    <x v="4"/>
    <x v="1"/>
    <x v="0"/>
    <x v="41"/>
    <x v="0"/>
    <x v="2"/>
    <x v="118"/>
    <x v="101"/>
    <x v="111"/>
    <x v="97"/>
    <x v="76"/>
    <n v="1"/>
    <n v="1"/>
    <n v="1"/>
    <n v="1"/>
    <n v="1"/>
    <n v="1"/>
    <n v="1"/>
    <n v="0"/>
  </r>
  <r>
    <x v="118"/>
    <x v="118"/>
    <x v="87"/>
    <x v="7"/>
    <x v="1"/>
    <x v="4"/>
    <x v="1"/>
    <x v="0"/>
    <x v="7"/>
    <x v="0"/>
    <x v="2"/>
    <x v="118"/>
    <x v="101"/>
    <x v="111"/>
    <x v="97"/>
    <x v="76"/>
    <n v="0"/>
    <n v="0"/>
    <n v="0"/>
    <n v="0"/>
    <n v="0"/>
    <n v="0"/>
    <n v="1"/>
    <n v="0"/>
  </r>
  <r>
    <x v="119"/>
    <x v="119"/>
    <x v="89"/>
    <x v="16"/>
    <x v="2"/>
    <x v="4"/>
    <x v="0"/>
    <x v="1"/>
    <x v="28"/>
    <x v="0"/>
    <x v="2"/>
    <x v="119"/>
    <x v="102"/>
    <x v="112"/>
    <x v="98"/>
    <x v="0"/>
    <n v="1"/>
    <n v="1"/>
    <n v="1"/>
    <n v="1"/>
    <n v="1"/>
    <n v="1"/>
    <n v="1"/>
    <n v="0"/>
  </r>
  <r>
    <x v="119"/>
    <x v="119"/>
    <x v="89"/>
    <x v="16"/>
    <x v="2"/>
    <x v="4"/>
    <x v="0"/>
    <x v="1"/>
    <x v="50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20"/>
    <x v="2"/>
    <x v="4"/>
    <x v="0"/>
    <x v="1"/>
    <x v="39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3"/>
    <x v="2"/>
    <x v="4"/>
    <x v="0"/>
    <x v="1"/>
    <x v="3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4"/>
    <x v="2"/>
    <x v="4"/>
    <x v="0"/>
    <x v="1"/>
    <x v="53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4"/>
    <x v="2"/>
    <x v="4"/>
    <x v="0"/>
    <x v="1"/>
    <x v="4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4"/>
    <x v="2"/>
    <x v="4"/>
    <x v="0"/>
    <x v="1"/>
    <x v="49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6"/>
    <x v="2"/>
    <x v="4"/>
    <x v="0"/>
    <x v="1"/>
    <x v="6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6"/>
    <x v="2"/>
    <x v="4"/>
    <x v="0"/>
    <x v="1"/>
    <x v="17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2"/>
    <x v="2"/>
    <x v="4"/>
    <x v="0"/>
    <x v="1"/>
    <x v="47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2"/>
    <x v="2"/>
    <x v="4"/>
    <x v="0"/>
    <x v="1"/>
    <x v="29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"/>
    <x v="2"/>
    <x v="4"/>
    <x v="0"/>
    <x v="1"/>
    <x v="10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"/>
    <x v="2"/>
    <x v="4"/>
    <x v="0"/>
    <x v="1"/>
    <x v="18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"/>
    <x v="2"/>
    <x v="4"/>
    <x v="0"/>
    <x v="1"/>
    <x v="19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0"/>
    <x v="2"/>
    <x v="4"/>
    <x v="0"/>
    <x v="1"/>
    <x v="11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3"/>
    <x v="2"/>
    <x v="4"/>
    <x v="0"/>
    <x v="1"/>
    <x v="12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18"/>
    <x v="2"/>
    <x v="4"/>
    <x v="0"/>
    <x v="1"/>
    <x v="35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8"/>
    <x v="2"/>
    <x v="4"/>
    <x v="0"/>
    <x v="1"/>
    <x v="54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8"/>
    <x v="2"/>
    <x v="4"/>
    <x v="0"/>
    <x v="1"/>
    <x v="32"/>
    <x v="0"/>
    <x v="2"/>
    <x v="119"/>
    <x v="102"/>
    <x v="112"/>
    <x v="98"/>
    <x v="0"/>
    <n v="0"/>
    <n v="0"/>
    <n v="0"/>
    <n v="0"/>
    <n v="0"/>
    <n v="0"/>
    <n v="1"/>
    <n v="0"/>
  </r>
  <r>
    <x v="119"/>
    <x v="119"/>
    <x v="89"/>
    <x v="8"/>
    <x v="2"/>
    <x v="4"/>
    <x v="0"/>
    <x v="1"/>
    <x v="8"/>
    <x v="0"/>
    <x v="2"/>
    <x v="119"/>
    <x v="102"/>
    <x v="112"/>
    <x v="98"/>
    <x v="0"/>
    <n v="0"/>
    <n v="0"/>
    <n v="0"/>
    <n v="0"/>
    <n v="0"/>
    <n v="0"/>
    <n v="1"/>
    <n v="0"/>
  </r>
  <r>
    <x v="120"/>
    <x v="120"/>
    <x v="90"/>
    <x v="8"/>
    <x v="0"/>
    <x v="4"/>
    <x v="0"/>
    <x v="0"/>
    <x v="54"/>
    <x v="0"/>
    <x v="2"/>
    <x v="120"/>
    <x v="103"/>
    <x v="113"/>
    <x v="99"/>
    <x v="0"/>
    <n v="1"/>
    <n v="1"/>
    <n v="1"/>
    <n v="1"/>
    <n v="1"/>
    <n v="1"/>
    <n v="1"/>
    <n v="0"/>
  </r>
  <r>
    <x v="121"/>
    <x v="121"/>
    <x v="50"/>
    <x v="10"/>
    <x v="1"/>
    <x v="4"/>
    <x v="0"/>
    <x v="1"/>
    <x v="11"/>
    <x v="0"/>
    <x v="2"/>
    <x v="121"/>
    <x v="104"/>
    <x v="114"/>
    <x v="100"/>
    <x v="77"/>
    <n v="1"/>
    <n v="1"/>
    <n v="1"/>
    <n v="1"/>
    <n v="1"/>
    <n v="1"/>
    <n v="1"/>
    <n v="0"/>
  </r>
  <r>
    <x v="121"/>
    <x v="121"/>
    <x v="50"/>
    <x v="21"/>
    <x v="1"/>
    <x v="4"/>
    <x v="0"/>
    <x v="1"/>
    <x v="12"/>
    <x v="0"/>
    <x v="2"/>
    <x v="121"/>
    <x v="104"/>
    <x v="114"/>
    <x v="100"/>
    <x v="77"/>
    <n v="0"/>
    <n v="0"/>
    <n v="0"/>
    <n v="0"/>
    <n v="0"/>
    <n v="0"/>
    <n v="1"/>
    <n v="0"/>
  </r>
  <r>
    <x v="121"/>
    <x v="121"/>
    <x v="50"/>
    <x v="18"/>
    <x v="1"/>
    <x v="4"/>
    <x v="0"/>
    <x v="1"/>
    <x v="35"/>
    <x v="0"/>
    <x v="2"/>
    <x v="121"/>
    <x v="104"/>
    <x v="114"/>
    <x v="100"/>
    <x v="77"/>
    <n v="0"/>
    <n v="0"/>
    <n v="0"/>
    <n v="0"/>
    <n v="0"/>
    <n v="0"/>
    <n v="1"/>
    <n v="0"/>
  </r>
  <r>
    <x v="122"/>
    <x v="122"/>
    <x v="52"/>
    <x v="11"/>
    <x v="0"/>
    <x v="4"/>
    <x v="0"/>
    <x v="0"/>
    <x v="43"/>
    <x v="0"/>
    <x v="2"/>
    <x v="122"/>
    <x v="105"/>
    <x v="115"/>
    <x v="101"/>
    <x v="0"/>
    <n v="1"/>
    <n v="1"/>
    <n v="1"/>
    <n v="1"/>
    <n v="1"/>
    <n v="1"/>
    <n v="1"/>
    <n v="0"/>
  </r>
  <r>
    <x v="122"/>
    <x v="122"/>
    <x v="52"/>
    <x v="21"/>
    <x v="0"/>
    <x v="4"/>
    <x v="0"/>
    <x v="0"/>
    <x v="12"/>
    <x v="0"/>
    <x v="2"/>
    <x v="122"/>
    <x v="105"/>
    <x v="115"/>
    <x v="101"/>
    <x v="0"/>
    <n v="0"/>
    <n v="0"/>
    <n v="0"/>
    <n v="0"/>
    <n v="0"/>
    <n v="0"/>
    <n v="1"/>
    <n v="0"/>
  </r>
  <r>
    <x v="123"/>
    <x v="123"/>
    <x v="91"/>
    <x v="15"/>
    <x v="2"/>
    <x v="4"/>
    <x v="0"/>
    <x v="0"/>
    <x v="27"/>
    <x v="0"/>
    <x v="8"/>
    <x v="123"/>
    <x v="106"/>
    <x v="116"/>
    <x v="102"/>
    <x v="78"/>
    <n v="1"/>
    <n v="1"/>
    <n v="1"/>
    <n v="1"/>
    <n v="1"/>
    <n v="1"/>
    <n v="1"/>
    <n v="0"/>
  </r>
  <r>
    <x v="124"/>
    <x v="124"/>
    <x v="92"/>
    <x v="3"/>
    <x v="2"/>
    <x v="4"/>
    <x v="0"/>
    <x v="1"/>
    <x v="3"/>
    <x v="0"/>
    <x v="25"/>
    <x v="124"/>
    <x v="107"/>
    <x v="117"/>
    <x v="103"/>
    <x v="79"/>
    <n v="1"/>
    <n v="1"/>
    <n v="1"/>
    <n v="1"/>
    <n v="1"/>
    <n v="1"/>
    <n v="1"/>
    <n v="0"/>
  </r>
  <r>
    <x v="125"/>
    <x v="125"/>
    <x v="50"/>
    <x v="21"/>
    <x v="3"/>
    <x v="4"/>
    <x v="3"/>
    <x v="0"/>
    <x v="12"/>
    <x v="0"/>
    <x v="6"/>
    <x v="125"/>
    <x v="88"/>
    <x v="118"/>
    <x v="104"/>
    <x v="80"/>
    <n v="1"/>
    <n v="1"/>
    <n v="1"/>
    <n v="1"/>
    <n v="1"/>
    <n v="1"/>
    <n v="1"/>
    <n v="0"/>
  </r>
  <r>
    <x v="125"/>
    <x v="125"/>
    <x v="50"/>
    <x v="18"/>
    <x v="3"/>
    <x v="4"/>
    <x v="3"/>
    <x v="0"/>
    <x v="35"/>
    <x v="0"/>
    <x v="6"/>
    <x v="125"/>
    <x v="88"/>
    <x v="118"/>
    <x v="104"/>
    <x v="80"/>
    <n v="0"/>
    <n v="0"/>
    <n v="0"/>
    <n v="0"/>
    <n v="0"/>
    <n v="0"/>
    <n v="1"/>
    <n v="0"/>
  </r>
  <r>
    <x v="126"/>
    <x v="126"/>
    <x v="44"/>
    <x v="21"/>
    <x v="0"/>
    <x v="4"/>
    <x v="0"/>
    <x v="0"/>
    <x v="12"/>
    <x v="0"/>
    <x v="2"/>
    <x v="126"/>
    <x v="108"/>
    <x v="119"/>
    <x v="105"/>
    <x v="81"/>
    <n v="1"/>
    <n v="1"/>
    <n v="1"/>
    <n v="1"/>
    <n v="1"/>
    <n v="1"/>
    <n v="1"/>
    <n v="0"/>
  </r>
  <r>
    <x v="127"/>
    <x v="127"/>
    <x v="93"/>
    <x v="13"/>
    <x v="0"/>
    <x v="4"/>
    <x v="0"/>
    <x v="0"/>
    <x v="12"/>
    <x v="0"/>
    <x v="2"/>
    <x v="127"/>
    <x v="109"/>
    <x v="120"/>
    <x v="106"/>
    <x v="0"/>
    <n v="1"/>
    <n v="1"/>
    <n v="1"/>
    <n v="1"/>
    <n v="1"/>
    <n v="1"/>
    <n v="1"/>
    <n v="0"/>
  </r>
  <r>
    <x v="128"/>
    <x v="128"/>
    <x v="77"/>
    <x v="11"/>
    <x v="0"/>
    <x v="4"/>
    <x v="0"/>
    <x v="0"/>
    <x v="13"/>
    <x v="0"/>
    <x v="2"/>
    <x v="128"/>
    <x v="110"/>
    <x v="121"/>
    <x v="82"/>
    <x v="62"/>
    <n v="1"/>
    <n v="1"/>
    <n v="1"/>
    <n v="1"/>
    <n v="1"/>
    <n v="1"/>
    <n v="1"/>
    <n v="0"/>
  </r>
  <r>
    <x v="128"/>
    <x v="128"/>
    <x v="77"/>
    <x v="11"/>
    <x v="0"/>
    <x v="4"/>
    <x v="0"/>
    <x v="0"/>
    <x v="14"/>
    <x v="0"/>
    <x v="2"/>
    <x v="128"/>
    <x v="110"/>
    <x v="121"/>
    <x v="82"/>
    <x v="62"/>
    <n v="0"/>
    <n v="0"/>
    <n v="0"/>
    <n v="0"/>
    <n v="0"/>
    <n v="0"/>
    <n v="1"/>
    <n v="0"/>
  </r>
  <r>
    <x v="129"/>
    <x v="129"/>
    <x v="70"/>
    <x v="6"/>
    <x v="0"/>
    <x v="4"/>
    <x v="3"/>
    <x v="0"/>
    <x v="6"/>
    <x v="0"/>
    <x v="2"/>
    <x v="129"/>
    <x v="111"/>
    <x v="122"/>
    <x v="107"/>
    <x v="82"/>
    <n v="1"/>
    <n v="1"/>
    <n v="1"/>
    <n v="1"/>
    <n v="1"/>
    <n v="1"/>
    <n v="1"/>
    <n v="0"/>
  </r>
  <r>
    <x v="129"/>
    <x v="129"/>
    <x v="70"/>
    <x v="21"/>
    <x v="0"/>
    <x v="4"/>
    <x v="3"/>
    <x v="0"/>
    <x v="12"/>
    <x v="0"/>
    <x v="2"/>
    <x v="129"/>
    <x v="111"/>
    <x v="122"/>
    <x v="107"/>
    <x v="82"/>
    <n v="0"/>
    <n v="0"/>
    <n v="0"/>
    <n v="0"/>
    <n v="0"/>
    <n v="0"/>
    <n v="1"/>
    <n v="0"/>
  </r>
  <r>
    <x v="130"/>
    <x v="130"/>
    <x v="44"/>
    <x v="21"/>
    <x v="0"/>
    <x v="4"/>
    <x v="0"/>
    <x v="1"/>
    <x v="12"/>
    <x v="0"/>
    <x v="2"/>
    <x v="130"/>
    <x v="112"/>
    <x v="123"/>
    <x v="108"/>
    <x v="83"/>
    <n v="1"/>
    <n v="1"/>
    <n v="1"/>
    <n v="1"/>
    <n v="1"/>
    <n v="1"/>
    <n v="1"/>
    <n v="0"/>
  </r>
  <r>
    <x v="131"/>
    <x v="131"/>
    <x v="44"/>
    <x v="10"/>
    <x v="0"/>
    <x v="4"/>
    <x v="0"/>
    <x v="0"/>
    <x v="11"/>
    <x v="0"/>
    <x v="2"/>
    <x v="131"/>
    <x v="113"/>
    <x v="124"/>
    <x v="109"/>
    <x v="84"/>
    <n v="1"/>
    <n v="1"/>
    <n v="1"/>
    <n v="1"/>
    <n v="1"/>
    <n v="1"/>
    <n v="1"/>
    <n v="0"/>
  </r>
  <r>
    <x v="131"/>
    <x v="131"/>
    <x v="44"/>
    <x v="13"/>
    <x v="0"/>
    <x v="4"/>
    <x v="0"/>
    <x v="0"/>
    <x v="12"/>
    <x v="0"/>
    <x v="2"/>
    <x v="131"/>
    <x v="113"/>
    <x v="124"/>
    <x v="109"/>
    <x v="84"/>
    <n v="0"/>
    <n v="0"/>
    <n v="0"/>
    <n v="0"/>
    <n v="0"/>
    <n v="0"/>
    <n v="1"/>
    <n v="0"/>
  </r>
  <r>
    <x v="132"/>
    <x v="132"/>
    <x v="44"/>
    <x v="10"/>
    <x v="0"/>
    <x v="4"/>
    <x v="0"/>
    <x v="0"/>
    <x v="11"/>
    <x v="0"/>
    <x v="2"/>
    <x v="132"/>
    <x v="114"/>
    <x v="125"/>
    <x v="110"/>
    <x v="85"/>
    <n v="1"/>
    <n v="1"/>
    <n v="1"/>
    <n v="1"/>
    <n v="1"/>
    <n v="1"/>
    <n v="1"/>
    <n v="0"/>
  </r>
  <r>
    <x v="132"/>
    <x v="132"/>
    <x v="44"/>
    <x v="13"/>
    <x v="0"/>
    <x v="4"/>
    <x v="0"/>
    <x v="0"/>
    <x v="12"/>
    <x v="0"/>
    <x v="2"/>
    <x v="132"/>
    <x v="114"/>
    <x v="125"/>
    <x v="110"/>
    <x v="85"/>
    <n v="0"/>
    <n v="0"/>
    <n v="0"/>
    <n v="0"/>
    <n v="0"/>
    <n v="0"/>
    <n v="1"/>
    <n v="0"/>
  </r>
  <r>
    <x v="132"/>
    <x v="132"/>
    <x v="44"/>
    <x v="18"/>
    <x v="0"/>
    <x v="4"/>
    <x v="0"/>
    <x v="0"/>
    <x v="35"/>
    <x v="0"/>
    <x v="2"/>
    <x v="132"/>
    <x v="114"/>
    <x v="125"/>
    <x v="110"/>
    <x v="85"/>
    <n v="0"/>
    <n v="0"/>
    <n v="0"/>
    <n v="0"/>
    <n v="0"/>
    <n v="0"/>
    <n v="1"/>
    <n v="0"/>
  </r>
  <r>
    <x v="133"/>
    <x v="133"/>
    <x v="94"/>
    <x v="4"/>
    <x v="0"/>
    <x v="4"/>
    <x v="0"/>
    <x v="0"/>
    <x v="53"/>
    <x v="0"/>
    <x v="2"/>
    <x v="133"/>
    <x v="39"/>
    <x v="126"/>
    <x v="111"/>
    <x v="86"/>
    <n v="1"/>
    <n v="1"/>
    <n v="1"/>
    <n v="1"/>
    <n v="1"/>
    <n v="1"/>
    <n v="1"/>
    <n v="0"/>
  </r>
  <r>
    <x v="134"/>
    <x v="134"/>
    <x v="44"/>
    <x v="13"/>
    <x v="0"/>
    <x v="4"/>
    <x v="0"/>
    <x v="0"/>
    <x v="12"/>
    <x v="0"/>
    <x v="2"/>
    <x v="134"/>
    <x v="115"/>
    <x v="127"/>
    <x v="112"/>
    <x v="0"/>
    <n v="1"/>
    <n v="1"/>
    <n v="1"/>
    <n v="1"/>
    <n v="1"/>
    <n v="1"/>
    <n v="1"/>
    <n v="0"/>
  </r>
  <r>
    <x v="135"/>
    <x v="135"/>
    <x v="76"/>
    <x v="7"/>
    <x v="2"/>
    <x v="4"/>
    <x v="3"/>
    <x v="0"/>
    <x v="7"/>
    <x v="0"/>
    <x v="2"/>
    <x v="135"/>
    <x v="116"/>
    <x v="128"/>
    <x v="113"/>
    <x v="0"/>
    <n v="1"/>
    <n v="1"/>
    <n v="1"/>
    <n v="1"/>
    <n v="1"/>
    <n v="1"/>
    <n v="1"/>
    <n v="0"/>
  </r>
  <r>
    <x v="136"/>
    <x v="136"/>
    <x v="44"/>
    <x v="13"/>
    <x v="2"/>
    <x v="4"/>
    <x v="3"/>
    <x v="0"/>
    <x v="12"/>
    <x v="0"/>
    <x v="2"/>
    <x v="136"/>
    <x v="117"/>
    <x v="129"/>
    <x v="114"/>
    <x v="87"/>
    <n v="1"/>
    <n v="1"/>
    <n v="1"/>
    <n v="1"/>
    <n v="1"/>
    <n v="1"/>
    <n v="1"/>
    <n v="0"/>
  </r>
  <r>
    <x v="136"/>
    <x v="136"/>
    <x v="44"/>
    <x v="18"/>
    <x v="2"/>
    <x v="4"/>
    <x v="3"/>
    <x v="0"/>
    <x v="35"/>
    <x v="0"/>
    <x v="2"/>
    <x v="136"/>
    <x v="117"/>
    <x v="129"/>
    <x v="114"/>
    <x v="87"/>
    <n v="0"/>
    <n v="0"/>
    <n v="0"/>
    <n v="0"/>
    <n v="0"/>
    <n v="0"/>
    <n v="1"/>
    <n v="0"/>
  </r>
  <r>
    <x v="137"/>
    <x v="137"/>
    <x v="95"/>
    <x v="13"/>
    <x v="0"/>
    <x v="4"/>
    <x v="0"/>
    <x v="0"/>
    <x v="12"/>
    <x v="0"/>
    <x v="2"/>
    <x v="137"/>
    <x v="118"/>
    <x v="130"/>
    <x v="115"/>
    <x v="0"/>
    <n v="1"/>
    <n v="1"/>
    <n v="1"/>
    <n v="1"/>
    <n v="1"/>
    <n v="1"/>
    <n v="1"/>
    <n v="0"/>
  </r>
  <r>
    <x v="137"/>
    <x v="137"/>
    <x v="95"/>
    <x v="18"/>
    <x v="0"/>
    <x v="4"/>
    <x v="0"/>
    <x v="0"/>
    <x v="35"/>
    <x v="0"/>
    <x v="2"/>
    <x v="137"/>
    <x v="118"/>
    <x v="130"/>
    <x v="115"/>
    <x v="0"/>
    <n v="0"/>
    <n v="0"/>
    <n v="0"/>
    <n v="0"/>
    <n v="0"/>
    <n v="0"/>
    <n v="1"/>
    <n v="0"/>
  </r>
  <r>
    <x v="138"/>
    <x v="138"/>
    <x v="84"/>
    <x v="4"/>
    <x v="0"/>
    <x v="4"/>
    <x v="0"/>
    <x v="0"/>
    <x v="37"/>
    <x v="0"/>
    <x v="2"/>
    <x v="138"/>
    <x v="119"/>
    <x v="131"/>
    <x v="116"/>
    <x v="88"/>
    <n v="1"/>
    <n v="1"/>
    <n v="1"/>
    <n v="1"/>
    <n v="1"/>
    <n v="1"/>
    <n v="1"/>
    <n v="0"/>
  </r>
  <r>
    <x v="139"/>
    <x v="139"/>
    <x v="33"/>
    <x v="4"/>
    <x v="0"/>
    <x v="4"/>
    <x v="0"/>
    <x v="0"/>
    <x v="52"/>
    <x v="0"/>
    <x v="2"/>
    <x v="139"/>
    <x v="120"/>
    <x v="132"/>
    <x v="0"/>
    <x v="0"/>
    <n v="1"/>
    <n v="1"/>
    <n v="1"/>
    <n v="1"/>
    <n v="1"/>
    <n v="1"/>
    <n v="1"/>
    <n v="0"/>
  </r>
  <r>
    <x v="139"/>
    <x v="139"/>
    <x v="33"/>
    <x v="5"/>
    <x v="0"/>
    <x v="4"/>
    <x v="0"/>
    <x v="0"/>
    <x v="5"/>
    <x v="0"/>
    <x v="2"/>
    <x v="139"/>
    <x v="120"/>
    <x v="132"/>
    <x v="0"/>
    <x v="0"/>
    <n v="0"/>
    <n v="0"/>
    <n v="0"/>
    <n v="0"/>
    <n v="0"/>
    <n v="0"/>
    <n v="1"/>
    <n v="0"/>
  </r>
  <r>
    <x v="140"/>
    <x v="140"/>
    <x v="76"/>
    <x v="7"/>
    <x v="1"/>
    <x v="4"/>
    <x v="1"/>
    <x v="0"/>
    <x v="7"/>
    <x v="0"/>
    <x v="2"/>
    <x v="140"/>
    <x v="121"/>
    <x v="133"/>
    <x v="117"/>
    <x v="89"/>
    <n v="1"/>
    <n v="1"/>
    <n v="1"/>
    <n v="1"/>
    <n v="1"/>
    <n v="1"/>
    <n v="1"/>
    <n v="0"/>
  </r>
  <r>
    <x v="141"/>
    <x v="141"/>
    <x v="11"/>
    <x v="4"/>
    <x v="3"/>
    <x v="4"/>
    <x v="1"/>
    <x v="0"/>
    <x v="37"/>
    <x v="0"/>
    <x v="2"/>
    <x v="141"/>
    <x v="122"/>
    <x v="134"/>
    <x v="118"/>
    <x v="0"/>
    <n v="1"/>
    <n v="1"/>
    <n v="1"/>
    <n v="1"/>
    <n v="1"/>
    <n v="1"/>
    <n v="1"/>
    <n v="0"/>
  </r>
  <r>
    <x v="141"/>
    <x v="141"/>
    <x v="11"/>
    <x v="7"/>
    <x v="3"/>
    <x v="4"/>
    <x v="1"/>
    <x v="0"/>
    <x v="41"/>
    <x v="0"/>
    <x v="2"/>
    <x v="141"/>
    <x v="122"/>
    <x v="134"/>
    <x v="118"/>
    <x v="0"/>
    <n v="0"/>
    <n v="0"/>
    <n v="0"/>
    <n v="0"/>
    <n v="0"/>
    <n v="0"/>
    <n v="1"/>
    <n v="0"/>
  </r>
  <r>
    <x v="141"/>
    <x v="141"/>
    <x v="11"/>
    <x v="10"/>
    <x v="3"/>
    <x v="4"/>
    <x v="1"/>
    <x v="0"/>
    <x v="55"/>
    <x v="0"/>
    <x v="2"/>
    <x v="141"/>
    <x v="122"/>
    <x v="134"/>
    <x v="118"/>
    <x v="0"/>
    <n v="0"/>
    <n v="0"/>
    <n v="0"/>
    <n v="0"/>
    <n v="0"/>
    <n v="0"/>
    <n v="1"/>
    <n v="0"/>
  </r>
  <r>
    <x v="141"/>
    <x v="141"/>
    <x v="11"/>
    <x v="13"/>
    <x v="3"/>
    <x v="4"/>
    <x v="1"/>
    <x v="0"/>
    <x v="1"/>
    <x v="0"/>
    <x v="2"/>
    <x v="141"/>
    <x v="122"/>
    <x v="134"/>
    <x v="118"/>
    <x v="0"/>
    <n v="0"/>
    <n v="0"/>
    <n v="0"/>
    <n v="0"/>
    <n v="0"/>
    <n v="0"/>
    <n v="1"/>
    <n v="0"/>
  </r>
  <r>
    <x v="141"/>
    <x v="141"/>
    <x v="11"/>
    <x v="10"/>
    <x v="3"/>
    <x v="4"/>
    <x v="1"/>
    <x v="0"/>
    <x v="11"/>
    <x v="0"/>
    <x v="2"/>
    <x v="141"/>
    <x v="122"/>
    <x v="134"/>
    <x v="118"/>
    <x v="0"/>
    <n v="0"/>
    <n v="0"/>
    <n v="0"/>
    <n v="0"/>
    <n v="0"/>
    <n v="0"/>
    <n v="1"/>
    <n v="0"/>
  </r>
  <r>
    <x v="142"/>
    <x v="142"/>
    <x v="96"/>
    <x v="7"/>
    <x v="1"/>
    <x v="2"/>
    <x v="1"/>
    <x v="0"/>
    <x v="7"/>
    <x v="0"/>
    <x v="2"/>
    <x v="142"/>
    <x v="123"/>
    <x v="135"/>
    <x v="119"/>
    <x v="90"/>
    <n v="1"/>
    <n v="1"/>
    <n v="1"/>
    <n v="1"/>
    <n v="1"/>
    <n v="1"/>
    <n v="1"/>
    <n v="0"/>
  </r>
  <r>
    <x v="142"/>
    <x v="142"/>
    <x v="96"/>
    <x v="10"/>
    <x v="1"/>
    <x v="2"/>
    <x v="1"/>
    <x v="0"/>
    <x v="11"/>
    <x v="0"/>
    <x v="2"/>
    <x v="142"/>
    <x v="123"/>
    <x v="135"/>
    <x v="119"/>
    <x v="90"/>
    <n v="0"/>
    <n v="0"/>
    <n v="0"/>
    <n v="0"/>
    <n v="0"/>
    <n v="0"/>
    <n v="1"/>
    <n v="0"/>
  </r>
  <r>
    <x v="142"/>
    <x v="142"/>
    <x v="96"/>
    <x v="21"/>
    <x v="1"/>
    <x v="2"/>
    <x v="1"/>
    <x v="0"/>
    <x v="12"/>
    <x v="0"/>
    <x v="2"/>
    <x v="142"/>
    <x v="123"/>
    <x v="135"/>
    <x v="119"/>
    <x v="90"/>
    <n v="0"/>
    <n v="0"/>
    <n v="0"/>
    <n v="0"/>
    <n v="0"/>
    <n v="0"/>
    <n v="1"/>
    <n v="0"/>
  </r>
  <r>
    <x v="142"/>
    <x v="142"/>
    <x v="96"/>
    <x v="14"/>
    <x v="1"/>
    <x v="2"/>
    <x v="1"/>
    <x v="0"/>
    <x v="26"/>
    <x v="0"/>
    <x v="2"/>
    <x v="142"/>
    <x v="123"/>
    <x v="135"/>
    <x v="119"/>
    <x v="90"/>
    <n v="0"/>
    <n v="0"/>
    <n v="0"/>
    <n v="0"/>
    <n v="0"/>
    <n v="0"/>
    <n v="1"/>
    <n v="0"/>
  </r>
  <r>
    <x v="143"/>
    <x v="143"/>
    <x v="51"/>
    <x v="13"/>
    <x v="0"/>
    <x v="4"/>
    <x v="0"/>
    <x v="0"/>
    <x v="12"/>
    <x v="0"/>
    <x v="2"/>
    <x v="143"/>
    <x v="124"/>
    <x v="136"/>
    <x v="120"/>
    <x v="91"/>
    <n v="1"/>
    <n v="1"/>
    <n v="1"/>
    <n v="1"/>
    <n v="1"/>
    <n v="1"/>
    <n v="1"/>
    <n v="0"/>
  </r>
  <r>
    <x v="144"/>
    <x v="144"/>
    <x v="33"/>
    <x v="1"/>
    <x v="0"/>
    <x v="4"/>
    <x v="3"/>
    <x v="0"/>
    <x v="10"/>
    <x v="0"/>
    <x v="26"/>
    <x v="144"/>
    <x v="125"/>
    <x v="137"/>
    <x v="121"/>
    <x v="92"/>
    <n v="1"/>
    <n v="1"/>
    <n v="1"/>
    <n v="1"/>
    <n v="1"/>
    <n v="1"/>
    <n v="1"/>
    <n v="0"/>
  </r>
  <r>
    <x v="144"/>
    <x v="144"/>
    <x v="33"/>
    <x v="10"/>
    <x v="0"/>
    <x v="4"/>
    <x v="3"/>
    <x v="0"/>
    <x v="11"/>
    <x v="0"/>
    <x v="26"/>
    <x v="144"/>
    <x v="125"/>
    <x v="137"/>
    <x v="121"/>
    <x v="92"/>
    <n v="0"/>
    <n v="0"/>
    <n v="0"/>
    <n v="0"/>
    <n v="0"/>
    <n v="0"/>
    <n v="1"/>
    <n v="0"/>
  </r>
  <r>
    <x v="144"/>
    <x v="144"/>
    <x v="33"/>
    <x v="21"/>
    <x v="0"/>
    <x v="4"/>
    <x v="3"/>
    <x v="0"/>
    <x v="12"/>
    <x v="0"/>
    <x v="26"/>
    <x v="144"/>
    <x v="125"/>
    <x v="137"/>
    <x v="121"/>
    <x v="92"/>
    <n v="0"/>
    <n v="0"/>
    <n v="0"/>
    <n v="0"/>
    <n v="0"/>
    <n v="0"/>
    <n v="1"/>
    <n v="0"/>
  </r>
  <r>
    <x v="144"/>
    <x v="144"/>
    <x v="33"/>
    <x v="18"/>
    <x v="0"/>
    <x v="4"/>
    <x v="3"/>
    <x v="0"/>
    <x v="35"/>
    <x v="0"/>
    <x v="26"/>
    <x v="144"/>
    <x v="125"/>
    <x v="137"/>
    <x v="121"/>
    <x v="92"/>
    <n v="0"/>
    <n v="0"/>
    <n v="0"/>
    <n v="0"/>
    <n v="0"/>
    <n v="0"/>
    <n v="1"/>
    <n v="0"/>
  </r>
  <r>
    <x v="145"/>
    <x v="145"/>
    <x v="97"/>
    <x v="11"/>
    <x v="2"/>
    <x v="1"/>
    <x v="3"/>
    <x v="0"/>
    <x v="43"/>
    <x v="0"/>
    <x v="2"/>
    <x v="145"/>
    <x v="126"/>
    <x v="138"/>
    <x v="122"/>
    <x v="93"/>
    <n v="1"/>
    <n v="1"/>
    <n v="1"/>
    <n v="1"/>
    <n v="1"/>
    <n v="1"/>
    <n v="1"/>
    <n v="0"/>
  </r>
  <r>
    <x v="146"/>
    <x v="146"/>
    <x v="84"/>
    <x v="10"/>
    <x v="1"/>
    <x v="1"/>
    <x v="2"/>
    <x v="1"/>
    <x v="11"/>
    <x v="0"/>
    <x v="17"/>
    <x v="146"/>
    <x v="127"/>
    <x v="139"/>
    <x v="123"/>
    <x v="94"/>
    <n v="1"/>
    <n v="1"/>
    <n v="1"/>
    <n v="1"/>
    <n v="1"/>
    <n v="1"/>
    <n v="1"/>
    <n v="0"/>
  </r>
  <r>
    <x v="147"/>
    <x v="147"/>
    <x v="98"/>
    <x v="13"/>
    <x v="2"/>
    <x v="4"/>
    <x v="3"/>
    <x v="0"/>
    <x v="12"/>
    <x v="0"/>
    <x v="2"/>
    <x v="147"/>
    <x v="128"/>
    <x v="83"/>
    <x v="124"/>
    <x v="51"/>
    <n v="1"/>
    <n v="1"/>
    <n v="1"/>
    <n v="1"/>
    <n v="1"/>
    <n v="1"/>
    <n v="1"/>
    <n v="0"/>
  </r>
  <r>
    <x v="148"/>
    <x v="148"/>
    <x v="99"/>
    <x v="18"/>
    <x v="0"/>
    <x v="4"/>
    <x v="0"/>
    <x v="0"/>
    <x v="35"/>
    <x v="0"/>
    <x v="2"/>
    <x v="148"/>
    <x v="129"/>
    <x v="140"/>
    <x v="125"/>
    <x v="95"/>
    <n v="1"/>
    <n v="1"/>
    <n v="1"/>
    <n v="1"/>
    <n v="1"/>
    <n v="1"/>
    <n v="1"/>
    <n v="0"/>
  </r>
  <r>
    <x v="149"/>
    <x v="149"/>
    <x v="100"/>
    <x v="10"/>
    <x v="0"/>
    <x v="4"/>
    <x v="0"/>
    <x v="1"/>
    <x v="1"/>
    <x v="0"/>
    <x v="2"/>
    <x v="149"/>
    <x v="130"/>
    <x v="141"/>
    <x v="126"/>
    <x v="96"/>
    <n v="1"/>
    <n v="1"/>
    <n v="1"/>
    <n v="1"/>
    <n v="1"/>
    <n v="1"/>
    <n v="1"/>
    <n v="0"/>
  </r>
  <r>
    <x v="150"/>
    <x v="150"/>
    <x v="101"/>
    <x v="6"/>
    <x v="0"/>
    <x v="4"/>
    <x v="0"/>
    <x v="1"/>
    <x v="6"/>
    <x v="0"/>
    <x v="2"/>
    <x v="150"/>
    <x v="131"/>
    <x v="142"/>
    <x v="127"/>
    <x v="0"/>
    <n v="1"/>
    <n v="1"/>
    <n v="1"/>
    <n v="1"/>
    <n v="1"/>
    <n v="1"/>
    <n v="1"/>
    <n v="0"/>
  </r>
  <r>
    <x v="151"/>
    <x v="151"/>
    <x v="102"/>
    <x v="1"/>
    <x v="1"/>
    <x v="2"/>
    <x v="3"/>
    <x v="1"/>
    <x v="1"/>
    <x v="0"/>
    <x v="2"/>
    <x v="151"/>
    <x v="129"/>
    <x v="36"/>
    <x v="26"/>
    <x v="19"/>
    <n v="1"/>
    <n v="1"/>
    <n v="1"/>
    <n v="1"/>
    <n v="1"/>
    <n v="1"/>
    <n v="1"/>
    <n v="0"/>
  </r>
  <r>
    <x v="151"/>
    <x v="151"/>
    <x v="102"/>
    <x v="0"/>
    <x v="1"/>
    <x v="2"/>
    <x v="3"/>
    <x v="1"/>
    <x v="0"/>
    <x v="0"/>
    <x v="2"/>
    <x v="151"/>
    <x v="129"/>
    <x v="36"/>
    <x v="26"/>
    <x v="19"/>
    <n v="0"/>
    <n v="0"/>
    <n v="0"/>
    <n v="0"/>
    <n v="0"/>
    <n v="0"/>
    <n v="1"/>
    <n v="0"/>
  </r>
  <r>
    <x v="151"/>
    <x v="151"/>
    <x v="102"/>
    <x v="8"/>
    <x v="1"/>
    <x v="2"/>
    <x v="3"/>
    <x v="1"/>
    <x v="32"/>
    <x v="0"/>
    <x v="2"/>
    <x v="151"/>
    <x v="129"/>
    <x v="36"/>
    <x v="26"/>
    <x v="19"/>
    <n v="0"/>
    <n v="0"/>
    <n v="0"/>
    <n v="0"/>
    <n v="0"/>
    <n v="0"/>
    <n v="1"/>
    <n v="0"/>
  </r>
  <r>
    <x v="152"/>
    <x v="152"/>
    <x v="103"/>
    <x v="14"/>
    <x v="0"/>
    <x v="4"/>
    <x v="0"/>
    <x v="1"/>
    <x v="26"/>
    <x v="0"/>
    <x v="2"/>
    <x v="152"/>
    <x v="132"/>
    <x v="143"/>
    <x v="128"/>
    <x v="97"/>
    <n v="1"/>
    <n v="1"/>
    <n v="1"/>
    <n v="1"/>
    <n v="1"/>
    <n v="1"/>
    <n v="1"/>
    <n v="0"/>
  </r>
  <r>
    <x v="153"/>
    <x v="153"/>
    <x v="104"/>
    <x v="15"/>
    <x v="0"/>
    <x v="0"/>
    <x v="0"/>
    <x v="0"/>
    <x v="27"/>
    <x v="0"/>
    <x v="15"/>
    <x v="153"/>
    <x v="133"/>
    <x v="0"/>
    <x v="0"/>
    <x v="0"/>
    <n v="1"/>
    <n v="1"/>
    <n v="1"/>
    <n v="1"/>
    <n v="1"/>
    <n v="1"/>
    <n v="1"/>
    <n v="0"/>
  </r>
  <r>
    <x v="154"/>
    <x v="154"/>
    <x v="18"/>
    <x v="0"/>
    <x v="0"/>
    <x v="0"/>
    <x v="0"/>
    <x v="0"/>
    <x v="0"/>
    <x v="0"/>
    <x v="0"/>
    <x v="154"/>
    <x v="134"/>
    <x v="0"/>
    <x v="0"/>
    <x v="0"/>
    <n v="1"/>
    <n v="1"/>
    <n v="1"/>
    <n v="1"/>
    <n v="1"/>
    <n v="1"/>
    <n v="1"/>
    <n v="0"/>
  </r>
  <r>
    <x v="155"/>
    <x v="155"/>
    <x v="105"/>
    <x v="11"/>
    <x v="0"/>
    <x v="1"/>
    <x v="0"/>
    <x v="0"/>
    <x v="15"/>
    <x v="0"/>
    <x v="2"/>
    <x v="155"/>
    <x v="135"/>
    <x v="144"/>
    <x v="129"/>
    <x v="0"/>
    <n v="1"/>
    <n v="1"/>
    <n v="1"/>
    <n v="1"/>
    <n v="1"/>
    <n v="1"/>
    <n v="1"/>
    <n v="0"/>
  </r>
  <r>
    <x v="156"/>
    <x v="128"/>
    <x v="106"/>
    <x v="11"/>
    <x v="0"/>
    <x v="4"/>
    <x v="0"/>
    <x v="0"/>
    <x v="13"/>
    <x v="0"/>
    <x v="2"/>
    <x v="128"/>
    <x v="136"/>
    <x v="145"/>
    <x v="130"/>
    <x v="0"/>
    <n v="1"/>
    <n v="1"/>
    <n v="1"/>
    <n v="1"/>
    <n v="1"/>
    <n v="1"/>
    <n v="1"/>
    <n v="0"/>
  </r>
  <r>
    <x v="156"/>
    <x v="128"/>
    <x v="106"/>
    <x v="11"/>
    <x v="0"/>
    <x v="4"/>
    <x v="0"/>
    <x v="0"/>
    <x v="14"/>
    <x v="0"/>
    <x v="2"/>
    <x v="128"/>
    <x v="136"/>
    <x v="145"/>
    <x v="130"/>
    <x v="0"/>
    <n v="0"/>
    <n v="0"/>
    <n v="0"/>
    <n v="0"/>
    <n v="0"/>
    <n v="0"/>
    <n v="1"/>
    <n v="0"/>
  </r>
  <r>
    <x v="157"/>
    <x v="156"/>
    <x v="107"/>
    <x v="2"/>
    <x v="2"/>
    <x v="4"/>
    <x v="0"/>
    <x v="0"/>
    <x v="31"/>
    <x v="0"/>
    <x v="27"/>
    <x v="156"/>
    <x v="137"/>
    <x v="146"/>
    <x v="131"/>
    <x v="0"/>
    <n v="1"/>
    <n v="1"/>
    <n v="1"/>
    <n v="1"/>
    <n v="1"/>
    <n v="1"/>
    <n v="1"/>
    <n v="0"/>
  </r>
  <r>
    <x v="158"/>
    <x v="157"/>
    <x v="50"/>
    <x v="21"/>
    <x v="0"/>
    <x v="4"/>
    <x v="0"/>
    <x v="0"/>
    <x v="12"/>
    <x v="0"/>
    <x v="2"/>
    <x v="157"/>
    <x v="138"/>
    <x v="147"/>
    <x v="132"/>
    <x v="0"/>
    <n v="1"/>
    <n v="1"/>
    <n v="1"/>
    <n v="1"/>
    <n v="1"/>
    <n v="1"/>
    <n v="1"/>
    <n v="0"/>
  </r>
  <r>
    <x v="159"/>
    <x v="158"/>
    <x v="108"/>
    <x v="2"/>
    <x v="2"/>
    <x v="4"/>
    <x v="3"/>
    <x v="0"/>
    <x v="56"/>
    <x v="0"/>
    <x v="2"/>
    <x v="158"/>
    <x v="139"/>
    <x v="148"/>
    <x v="133"/>
    <x v="98"/>
    <n v="1"/>
    <n v="1"/>
    <n v="1"/>
    <n v="1"/>
    <n v="1"/>
    <n v="1"/>
    <n v="1"/>
    <n v="0"/>
  </r>
  <r>
    <x v="160"/>
    <x v="159"/>
    <x v="109"/>
    <x v="11"/>
    <x v="1"/>
    <x v="4"/>
    <x v="0"/>
    <x v="1"/>
    <x v="15"/>
    <x v="0"/>
    <x v="28"/>
    <x v="159"/>
    <x v="140"/>
    <x v="149"/>
    <x v="134"/>
    <x v="0"/>
    <n v="1"/>
    <n v="1"/>
    <n v="1"/>
    <n v="1"/>
    <n v="1"/>
    <n v="1"/>
    <n v="1"/>
    <n v="0"/>
  </r>
  <r>
    <x v="161"/>
    <x v="160"/>
    <x v="110"/>
    <x v="20"/>
    <x v="0"/>
    <x v="4"/>
    <x v="0"/>
    <x v="0"/>
    <x v="39"/>
    <x v="0"/>
    <x v="2"/>
    <x v="160"/>
    <x v="141"/>
    <x v="150"/>
    <x v="135"/>
    <x v="99"/>
    <n v="1"/>
    <n v="1"/>
    <n v="1"/>
    <n v="1"/>
    <n v="1"/>
    <n v="1"/>
    <n v="1"/>
    <n v="0"/>
  </r>
  <r>
    <x v="162"/>
    <x v="161"/>
    <x v="111"/>
    <x v="2"/>
    <x v="0"/>
    <x v="0"/>
    <x v="0"/>
    <x v="0"/>
    <x v="22"/>
    <x v="0"/>
    <x v="2"/>
    <x v="161"/>
    <x v="142"/>
    <x v="151"/>
    <x v="136"/>
    <x v="0"/>
    <n v="1"/>
    <n v="1"/>
    <n v="1"/>
    <n v="1"/>
    <n v="1"/>
    <n v="1"/>
    <n v="1"/>
    <n v="0"/>
  </r>
  <r>
    <x v="163"/>
    <x v="162"/>
    <x v="112"/>
    <x v="2"/>
    <x v="0"/>
    <x v="2"/>
    <x v="0"/>
    <x v="0"/>
    <x v="22"/>
    <x v="0"/>
    <x v="29"/>
    <x v="162"/>
    <x v="143"/>
    <x v="152"/>
    <x v="137"/>
    <x v="0"/>
    <n v="1"/>
    <n v="1"/>
    <n v="1"/>
    <n v="1"/>
    <n v="1"/>
    <n v="1"/>
    <n v="1"/>
    <n v="0"/>
  </r>
  <r>
    <x v="164"/>
    <x v="163"/>
    <x v="113"/>
    <x v="21"/>
    <x v="2"/>
    <x v="4"/>
    <x v="3"/>
    <x v="1"/>
    <x v="12"/>
    <x v="0"/>
    <x v="30"/>
    <x v="163"/>
    <x v="144"/>
    <x v="153"/>
    <x v="138"/>
    <x v="100"/>
    <n v="1"/>
    <n v="1"/>
    <n v="1"/>
    <n v="1"/>
    <n v="1"/>
    <n v="1"/>
    <n v="1"/>
    <n v="0"/>
  </r>
  <r>
    <x v="165"/>
    <x v="164"/>
    <x v="114"/>
    <x v="15"/>
    <x v="0"/>
    <x v="4"/>
    <x v="0"/>
    <x v="1"/>
    <x v="27"/>
    <x v="0"/>
    <x v="30"/>
    <x v="164"/>
    <x v="145"/>
    <x v="154"/>
    <x v="139"/>
    <x v="101"/>
    <n v="1"/>
    <n v="1"/>
    <n v="1"/>
    <n v="1"/>
    <n v="1"/>
    <n v="1"/>
    <n v="1"/>
    <n v="0"/>
  </r>
  <r>
    <x v="166"/>
    <x v="165"/>
    <x v="115"/>
    <x v="21"/>
    <x v="0"/>
    <x v="4"/>
    <x v="0"/>
    <x v="1"/>
    <x v="12"/>
    <x v="0"/>
    <x v="30"/>
    <x v="165"/>
    <x v="146"/>
    <x v="155"/>
    <x v="140"/>
    <x v="102"/>
    <n v="1"/>
    <n v="1"/>
    <n v="1"/>
    <n v="1"/>
    <n v="1"/>
    <n v="1"/>
    <n v="1"/>
    <n v="0"/>
  </r>
  <r>
    <x v="167"/>
    <x v="166"/>
    <x v="116"/>
    <x v="11"/>
    <x v="0"/>
    <x v="4"/>
    <x v="0"/>
    <x v="1"/>
    <x v="57"/>
    <x v="0"/>
    <x v="2"/>
    <x v="166"/>
    <x v="147"/>
    <x v="156"/>
    <x v="141"/>
    <x v="103"/>
    <n v="1"/>
    <n v="1"/>
    <n v="1"/>
    <n v="1"/>
    <n v="1"/>
    <n v="1"/>
    <n v="1"/>
    <n v="0"/>
  </r>
  <r>
    <x v="168"/>
    <x v="167"/>
    <x v="117"/>
    <x v="21"/>
    <x v="0"/>
    <x v="4"/>
    <x v="0"/>
    <x v="0"/>
    <x v="12"/>
    <x v="0"/>
    <x v="2"/>
    <x v="167"/>
    <x v="148"/>
    <x v="157"/>
    <x v="142"/>
    <x v="104"/>
    <n v="1"/>
    <n v="1"/>
    <n v="1"/>
    <n v="1"/>
    <n v="1"/>
    <n v="1"/>
    <n v="1"/>
    <n v="0"/>
  </r>
  <r>
    <x v="169"/>
    <x v="168"/>
    <x v="118"/>
    <x v="7"/>
    <x v="2"/>
    <x v="4"/>
    <x v="2"/>
    <x v="0"/>
    <x v="7"/>
    <x v="0"/>
    <x v="2"/>
    <x v="168"/>
    <x v="149"/>
    <x v="158"/>
    <x v="143"/>
    <x v="105"/>
    <n v="1"/>
    <n v="1"/>
    <n v="1"/>
    <n v="1"/>
    <n v="1"/>
    <n v="1"/>
    <n v="1"/>
    <n v="0"/>
  </r>
  <r>
    <x v="170"/>
    <x v="169"/>
    <x v="119"/>
    <x v="22"/>
    <x v="0"/>
    <x v="0"/>
    <x v="0"/>
    <x v="0"/>
    <x v="58"/>
    <x v="0"/>
    <x v="30"/>
    <x v="169"/>
    <x v="150"/>
    <x v="159"/>
    <x v="144"/>
    <x v="106"/>
    <n v="1"/>
    <n v="1"/>
    <n v="1"/>
    <n v="1"/>
    <n v="1"/>
    <n v="1"/>
    <n v="1"/>
    <n v="0"/>
  </r>
  <r>
    <x v="171"/>
    <x v="170"/>
    <x v="120"/>
    <x v="23"/>
    <x v="0"/>
    <x v="4"/>
    <x v="0"/>
    <x v="0"/>
    <x v="59"/>
    <x v="0"/>
    <x v="30"/>
    <x v="170"/>
    <x v="151"/>
    <x v="160"/>
    <x v="145"/>
    <x v="107"/>
    <n v="1"/>
    <n v="1"/>
    <n v="1"/>
    <n v="1"/>
    <n v="1"/>
    <n v="1"/>
    <n v="1"/>
    <n v="0"/>
  </r>
  <r>
    <x v="172"/>
    <x v="171"/>
    <x v="121"/>
    <x v="4"/>
    <x v="0"/>
    <x v="4"/>
    <x v="0"/>
    <x v="0"/>
    <x v="37"/>
    <x v="0"/>
    <x v="2"/>
    <x v="171"/>
    <x v="152"/>
    <x v="161"/>
    <x v="146"/>
    <x v="0"/>
    <n v="1"/>
    <n v="1"/>
    <n v="1"/>
    <n v="1"/>
    <n v="1"/>
    <n v="1"/>
    <n v="1"/>
    <n v="0"/>
  </r>
  <r>
    <x v="172"/>
    <x v="171"/>
    <x v="121"/>
    <x v="11"/>
    <x v="0"/>
    <x v="4"/>
    <x v="0"/>
    <x v="0"/>
    <x v="45"/>
    <x v="0"/>
    <x v="2"/>
    <x v="171"/>
    <x v="152"/>
    <x v="161"/>
    <x v="146"/>
    <x v="0"/>
    <n v="0"/>
    <n v="0"/>
    <n v="0"/>
    <n v="0"/>
    <n v="0"/>
    <n v="0"/>
    <n v="1"/>
    <n v="0"/>
  </r>
  <r>
    <x v="173"/>
    <x v="172"/>
    <x v="122"/>
    <x v="1"/>
    <x v="0"/>
    <x v="4"/>
    <x v="0"/>
    <x v="0"/>
    <x v="1"/>
    <x v="0"/>
    <x v="2"/>
    <x v="172"/>
    <x v="153"/>
    <x v="162"/>
    <x v="0"/>
    <x v="0"/>
    <n v="1"/>
    <n v="1"/>
    <n v="1"/>
    <n v="1"/>
    <n v="1"/>
    <n v="1"/>
    <n v="1"/>
    <n v="0"/>
  </r>
  <r>
    <x v="174"/>
    <x v="173"/>
    <x v="123"/>
    <x v="18"/>
    <x v="0"/>
    <x v="0"/>
    <x v="0"/>
    <x v="0"/>
    <x v="35"/>
    <x v="0"/>
    <x v="2"/>
    <x v="173"/>
    <x v="154"/>
    <x v="0"/>
    <x v="0"/>
    <x v="0"/>
    <n v="1"/>
    <n v="1"/>
    <n v="1"/>
    <n v="1"/>
    <n v="1"/>
    <n v="1"/>
    <n v="1"/>
    <n v="0"/>
  </r>
  <r>
    <x v="175"/>
    <x v="174"/>
    <x v="124"/>
    <x v="15"/>
    <x v="0"/>
    <x v="0"/>
    <x v="0"/>
    <x v="0"/>
    <x v="27"/>
    <x v="0"/>
    <x v="30"/>
    <x v="174"/>
    <x v="17"/>
    <x v="0"/>
    <x v="0"/>
    <x v="0"/>
    <n v="1"/>
    <n v="1"/>
    <n v="1"/>
    <n v="1"/>
    <n v="1"/>
    <n v="1"/>
    <n v="1"/>
    <n v="0"/>
  </r>
  <r>
    <x v="176"/>
    <x v="175"/>
    <x v="125"/>
    <x v="1"/>
    <x v="0"/>
    <x v="0"/>
    <x v="3"/>
    <x v="0"/>
    <x v="1"/>
    <x v="0"/>
    <x v="30"/>
    <x v="175"/>
    <x v="17"/>
    <x v="0"/>
    <x v="0"/>
    <x v="0"/>
    <n v="1"/>
    <n v="1"/>
    <n v="1"/>
    <n v="1"/>
    <n v="1"/>
    <n v="1"/>
    <n v="1"/>
    <n v="0"/>
  </r>
  <r>
    <x v="176"/>
    <x v="175"/>
    <x v="125"/>
    <x v="10"/>
    <x v="0"/>
    <x v="0"/>
    <x v="3"/>
    <x v="0"/>
    <x v="11"/>
    <x v="0"/>
    <x v="30"/>
    <x v="175"/>
    <x v="17"/>
    <x v="0"/>
    <x v="0"/>
    <x v="0"/>
    <n v="0"/>
    <n v="0"/>
    <n v="0"/>
    <n v="0"/>
    <n v="0"/>
    <n v="0"/>
    <n v="1"/>
    <n v="0"/>
  </r>
  <r>
    <x v="176"/>
    <x v="175"/>
    <x v="125"/>
    <x v="21"/>
    <x v="0"/>
    <x v="0"/>
    <x v="3"/>
    <x v="0"/>
    <x v="12"/>
    <x v="0"/>
    <x v="30"/>
    <x v="175"/>
    <x v="17"/>
    <x v="0"/>
    <x v="0"/>
    <x v="0"/>
    <n v="0"/>
    <n v="0"/>
    <n v="0"/>
    <n v="0"/>
    <n v="0"/>
    <n v="0"/>
    <n v="1"/>
    <n v="0"/>
  </r>
  <r>
    <x v="177"/>
    <x v="176"/>
    <x v="126"/>
    <x v="6"/>
    <x v="0"/>
    <x v="0"/>
    <x v="0"/>
    <x v="0"/>
    <x v="17"/>
    <x v="0"/>
    <x v="2"/>
    <x v="176"/>
    <x v="142"/>
    <x v="0"/>
    <x v="0"/>
    <x v="0"/>
    <n v="1"/>
    <n v="1"/>
    <n v="1"/>
    <n v="1"/>
    <n v="1"/>
    <n v="1"/>
    <n v="1"/>
    <n v="0"/>
  </r>
  <r>
    <x v="178"/>
    <x v="177"/>
    <x v="127"/>
    <x v="8"/>
    <x v="0"/>
    <x v="0"/>
    <x v="0"/>
    <x v="0"/>
    <x v="32"/>
    <x v="0"/>
    <x v="2"/>
    <x v="177"/>
    <x v="142"/>
    <x v="0"/>
    <x v="0"/>
    <x v="0"/>
    <n v="1"/>
    <n v="1"/>
    <n v="1"/>
    <n v="1"/>
    <n v="1"/>
    <n v="1"/>
    <n v="1"/>
    <n v="0"/>
  </r>
  <r>
    <x v="178"/>
    <x v="177"/>
    <x v="127"/>
    <x v="20"/>
    <x v="0"/>
    <x v="0"/>
    <x v="0"/>
    <x v="0"/>
    <x v="60"/>
    <x v="0"/>
    <x v="2"/>
    <x v="177"/>
    <x v="142"/>
    <x v="0"/>
    <x v="0"/>
    <x v="0"/>
    <n v="0"/>
    <n v="0"/>
    <n v="0"/>
    <n v="0"/>
    <n v="0"/>
    <n v="0"/>
    <n v="1"/>
    <n v="0"/>
  </r>
  <r>
    <x v="179"/>
    <x v="178"/>
    <x v="128"/>
    <x v="11"/>
    <x v="0"/>
    <x v="4"/>
    <x v="0"/>
    <x v="0"/>
    <x v="57"/>
    <x v="0"/>
    <x v="14"/>
    <x v="178"/>
    <x v="155"/>
    <x v="163"/>
    <x v="147"/>
    <x v="108"/>
    <n v="1"/>
    <n v="1"/>
    <n v="1"/>
    <n v="1"/>
    <n v="1"/>
    <n v="1"/>
    <n v="1"/>
    <n v="0"/>
  </r>
  <r>
    <x v="180"/>
    <x v="179"/>
    <x v="129"/>
    <x v="6"/>
    <x v="0"/>
    <x v="0"/>
    <x v="0"/>
    <x v="0"/>
    <x v="6"/>
    <x v="0"/>
    <x v="31"/>
    <x v="179"/>
    <x v="156"/>
    <x v="0"/>
    <x v="0"/>
    <x v="0"/>
    <n v="1"/>
    <n v="1"/>
    <n v="1"/>
    <n v="1"/>
    <n v="1"/>
    <n v="1"/>
    <n v="1"/>
    <n v="0"/>
  </r>
  <r>
    <x v="180"/>
    <x v="179"/>
    <x v="129"/>
    <x v="12"/>
    <x v="0"/>
    <x v="0"/>
    <x v="0"/>
    <x v="0"/>
    <x v="29"/>
    <x v="0"/>
    <x v="31"/>
    <x v="179"/>
    <x v="156"/>
    <x v="0"/>
    <x v="0"/>
    <x v="0"/>
    <n v="0"/>
    <n v="0"/>
    <n v="0"/>
    <n v="0"/>
    <n v="0"/>
    <n v="0"/>
    <n v="1"/>
    <n v="0"/>
  </r>
  <r>
    <x v="180"/>
    <x v="179"/>
    <x v="129"/>
    <x v="1"/>
    <x v="0"/>
    <x v="0"/>
    <x v="0"/>
    <x v="0"/>
    <x v="10"/>
    <x v="0"/>
    <x v="31"/>
    <x v="179"/>
    <x v="156"/>
    <x v="0"/>
    <x v="0"/>
    <x v="0"/>
    <n v="0"/>
    <n v="0"/>
    <n v="0"/>
    <n v="0"/>
    <n v="0"/>
    <n v="0"/>
    <n v="1"/>
    <n v="0"/>
  </r>
  <r>
    <x v="180"/>
    <x v="179"/>
    <x v="129"/>
    <x v="1"/>
    <x v="0"/>
    <x v="0"/>
    <x v="0"/>
    <x v="0"/>
    <x v="18"/>
    <x v="0"/>
    <x v="31"/>
    <x v="179"/>
    <x v="156"/>
    <x v="0"/>
    <x v="0"/>
    <x v="0"/>
    <n v="0"/>
    <n v="0"/>
    <n v="0"/>
    <n v="0"/>
    <n v="0"/>
    <n v="0"/>
    <n v="1"/>
    <n v="0"/>
  </r>
  <r>
    <x v="180"/>
    <x v="179"/>
    <x v="129"/>
    <x v="10"/>
    <x v="0"/>
    <x v="0"/>
    <x v="0"/>
    <x v="0"/>
    <x v="11"/>
    <x v="0"/>
    <x v="31"/>
    <x v="179"/>
    <x v="156"/>
    <x v="0"/>
    <x v="0"/>
    <x v="0"/>
    <n v="0"/>
    <n v="0"/>
    <n v="0"/>
    <n v="0"/>
    <n v="0"/>
    <n v="0"/>
    <n v="1"/>
    <n v="0"/>
  </r>
  <r>
    <x v="181"/>
    <x v="180"/>
    <x v="130"/>
    <x v="11"/>
    <x v="0"/>
    <x v="0"/>
    <x v="0"/>
    <x v="0"/>
    <x v="14"/>
    <x v="0"/>
    <x v="2"/>
    <x v="180"/>
    <x v="142"/>
    <x v="0"/>
    <x v="0"/>
    <x v="0"/>
    <n v="1"/>
    <n v="1"/>
    <n v="1"/>
    <n v="1"/>
    <n v="1"/>
    <n v="1"/>
    <n v="1"/>
    <n v="0"/>
  </r>
  <r>
    <x v="182"/>
    <x v="181"/>
    <x v="131"/>
    <x v="11"/>
    <x v="2"/>
    <x v="4"/>
    <x v="3"/>
    <x v="0"/>
    <x v="21"/>
    <x v="0"/>
    <x v="32"/>
    <x v="181"/>
    <x v="157"/>
    <x v="164"/>
    <x v="0"/>
    <x v="109"/>
    <n v="1"/>
    <n v="1"/>
    <n v="1"/>
    <n v="1"/>
    <n v="1"/>
    <n v="1"/>
    <n v="1"/>
    <n v="0"/>
  </r>
  <r>
    <x v="183"/>
    <x v="182"/>
    <x v="132"/>
    <x v="20"/>
    <x v="0"/>
    <x v="0"/>
    <x v="0"/>
    <x v="0"/>
    <x v="60"/>
    <x v="0"/>
    <x v="2"/>
    <x v="182"/>
    <x v="142"/>
    <x v="0"/>
    <x v="0"/>
    <x v="0"/>
    <n v="1"/>
    <n v="1"/>
    <n v="1"/>
    <n v="1"/>
    <n v="1"/>
    <n v="1"/>
    <n v="1"/>
    <n v="0"/>
  </r>
  <r>
    <x v="184"/>
    <x v="183"/>
    <x v="133"/>
    <x v="1"/>
    <x v="0"/>
    <x v="0"/>
    <x v="0"/>
    <x v="0"/>
    <x v="19"/>
    <x v="0"/>
    <x v="33"/>
    <x v="183"/>
    <x v="158"/>
    <x v="0"/>
    <x v="0"/>
    <x v="0"/>
    <n v="1"/>
    <n v="1"/>
    <n v="1"/>
    <n v="1"/>
    <n v="1"/>
    <n v="1"/>
    <n v="1"/>
    <n v="0"/>
  </r>
  <r>
    <x v="185"/>
    <x v="184"/>
    <x v="127"/>
    <x v="4"/>
    <x v="0"/>
    <x v="0"/>
    <x v="0"/>
    <x v="0"/>
    <x v="61"/>
    <x v="0"/>
    <x v="2"/>
    <x v="184"/>
    <x v="142"/>
    <x v="0"/>
    <x v="0"/>
    <x v="0"/>
    <n v="1"/>
    <n v="1"/>
    <n v="1"/>
    <n v="1"/>
    <n v="1"/>
    <n v="1"/>
    <n v="1"/>
    <n v="0"/>
  </r>
  <r>
    <x v="185"/>
    <x v="184"/>
    <x v="127"/>
    <x v="6"/>
    <x v="0"/>
    <x v="0"/>
    <x v="0"/>
    <x v="0"/>
    <x v="6"/>
    <x v="0"/>
    <x v="2"/>
    <x v="185"/>
    <x v="142"/>
    <x v="0"/>
    <x v="0"/>
    <x v="0"/>
    <n v="0"/>
    <n v="0"/>
    <n v="0"/>
    <n v="0"/>
    <n v="0"/>
    <n v="0"/>
    <n v="1"/>
    <n v="0"/>
  </r>
  <r>
    <x v="186"/>
    <x v="185"/>
    <x v="127"/>
    <x v="8"/>
    <x v="0"/>
    <x v="0"/>
    <x v="0"/>
    <x v="0"/>
    <x v="32"/>
    <x v="0"/>
    <x v="2"/>
    <x v="186"/>
    <x v="142"/>
    <x v="0"/>
    <x v="0"/>
    <x v="0"/>
    <n v="1"/>
    <n v="1"/>
    <n v="1"/>
    <n v="1"/>
    <n v="1"/>
    <n v="1"/>
    <n v="1"/>
    <n v="0"/>
  </r>
  <r>
    <x v="187"/>
    <x v="186"/>
    <x v="127"/>
    <x v="23"/>
    <x v="0"/>
    <x v="0"/>
    <x v="0"/>
    <x v="0"/>
    <x v="62"/>
    <x v="0"/>
    <x v="2"/>
    <x v="187"/>
    <x v="142"/>
    <x v="0"/>
    <x v="0"/>
    <x v="0"/>
    <n v="1"/>
    <n v="1"/>
    <n v="1"/>
    <n v="1"/>
    <n v="1"/>
    <n v="1"/>
    <n v="1"/>
    <n v="0"/>
  </r>
  <r>
    <x v="188"/>
    <x v="187"/>
    <x v="127"/>
    <x v="11"/>
    <x v="0"/>
    <x v="0"/>
    <x v="0"/>
    <x v="0"/>
    <x v="63"/>
    <x v="0"/>
    <x v="2"/>
    <x v="188"/>
    <x v="142"/>
    <x v="0"/>
    <x v="0"/>
    <x v="0"/>
    <n v="1"/>
    <n v="1"/>
    <n v="1"/>
    <n v="1"/>
    <n v="1"/>
    <n v="1"/>
    <n v="1"/>
    <n v="0"/>
  </r>
  <r>
    <x v="188"/>
    <x v="187"/>
    <x v="127"/>
    <x v="2"/>
    <x v="0"/>
    <x v="0"/>
    <x v="0"/>
    <x v="0"/>
    <x v="30"/>
    <x v="0"/>
    <x v="2"/>
    <x v="189"/>
    <x v="142"/>
    <x v="0"/>
    <x v="0"/>
    <x v="0"/>
    <n v="0"/>
    <n v="0"/>
    <n v="0"/>
    <n v="0"/>
    <n v="0"/>
    <n v="0"/>
    <n v="1"/>
    <n v="0"/>
  </r>
  <r>
    <x v="189"/>
    <x v="188"/>
    <x v="127"/>
    <x v="8"/>
    <x v="0"/>
    <x v="0"/>
    <x v="0"/>
    <x v="0"/>
    <x v="32"/>
    <x v="0"/>
    <x v="29"/>
    <x v="190"/>
    <x v="159"/>
    <x v="0"/>
    <x v="0"/>
    <x v="0"/>
    <n v="1"/>
    <n v="1"/>
    <n v="1"/>
    <n v="1"/>
    <n v="1"/>
    <n v="1"/>
    <n v="1"/>
    <n v="0"/>
  </r>
  <r>
    <x v="189"/>
    <x v="188"/>
    <x v="127"/>
    <x v="10"/>
    <x v="0"/>
    <x v="0"/>
    <x v="0"/>
    <x v="0"/>
    <x v="11"/>
    <x v="0"/>
    <x v="29"/>
    <x v="190"/>
    <x v="159"/>
    <x v="0"/>
    <x v="0"/>
    <x v="0"/>
    <n v="0"/>
    <n v="0"/>
    <n v="0"/>
    <n v="0"/>
    <n v="0"/>
    <n v="0"/>
    <n v="1"/>
    <n v="0"/>
  </r>
  <r>
    <x v="189"/>
    <x v="188"/>
    <x v="127"/>
    <x v="6"/>
    <x v="0"/>
    <x v="0"/>
    <x v="0"/>
    <x v="0"/>
    <x v="6"/>
    <x v="0"/>
    <x v="29"/>
    <x v="190"/>
    <x v="159"/>
    <x v="0"/>
    <x v="0"/>
    <x v="0"/>
    <n v="0"/>
    <n v="0"/>
    <n v="0"/>
    <n v="0"/>
    <n v="0"/>
    <n v="0"/>
    <n v="1"/>
    <n v="0"/>
  </r>
  <r>
    <x v="190"/>
    <x v="189"/>
    <x v="127"/>
    <x v="6"/>
    <x v="0"/>
    <x v="0"/>
    <x v="0"/>
    <x v="0"/>
    <x v="6"/>
    <x v="0"/>
    <x v="2"/>
    <x v="191"/>
    <x v="142"/>
    <x v="0"/>
    <x v="0"/>
    <x v="0"/>
    <n v="1"/>
    <n v="1"/>
    <n v="1"/>
    <n v="1"/>
    <n v="1"/>
    <n v="1"/>
    <n v="1"/>
    <n v="0"/>
  </r>
  <r>
    <x v="191"/>
    <x v="190"/>
    <x v="127"/>
    <x v="21"/>
    <x v="0"/>
    <x v="0"/>
    <x v="0"/>
    <x v="0"/>
    <x v="12"/>
    <x v="0"/>
    <x v="2"/>
    <x v="192"/>
    <x v="142"/>
    <x v="0"/>
    <x v="0"/>
    <x v="0"/>
    <n v="1"/>
    <n v="1"/>
    <n v="1"/>
    <n v="1"/>
    <n v="1"/>
    <n v="1"/>
    <n v="1"/>
    <n v="0"/>
  </r>
  <r>
    <x v="191"/>
    <x v="190"/>
    <x v="127"/>
    <x v="11"/>
    <x v="0"/>
    <x v="0"/>
    <x v="0"/>
    <x v="0"/>
    <x v="64"/>
    <x v="0"/>
    <x v="2"/>
    <x v="192"/>
    <x v="142"/>
    <x v="0"/>
    <x v="0"/>
    <x v="0"/>
    <n v="0"/>
    <n v="0"/>
    <n v="0"/>
    <n v="0"/>
    <n v="0"/>
    <n v="0"/>
    <n v="1"/>
    <n v="0"/>
  </r>
  <r>
    <x v="192"/>
    <x v="191"/>
    <x v="127"/>
    <x v="1"/>
    <x v="0"/>
    <x v="0"/>
    <x v="0"/>
    <x v="0"/>
    <x v="19"/>
    <x v="0"/>
    <x v="2"/>
    <x v="193"/>
    <x v="142"/>
    <x v="0"/>
    <x v="0"/>
    <x v="0"/>
    <n v="1"/>
    <n v="1"/>
    <n v="1"/>
    <n v="1"/>
    <n v="1"/>
    <n v="1"/>
    <n v="1"/>
    <n v="0"/>
  </r>
  <r>
    <x v="193"/>
    <x v="192"/>
    <x v="127"/>
    <x v="2"/>
    <x v="0"/>
    <x v="0"/>
    <x v="0"/>
    <x v="0"/>
    <x v="30"/>
    <x v="0"/>
    <x v="2"/>
    <x v="194"/>
    <x v="142"/>
    <x v="0"/>
    <x v="0"/>
    <x v="0"/>
    <n v="1"/>
    <n v="1"/>
    <n v="1"/>
    <n v="1"/>
    <n v="1"/>
    <n v="1"/>
    <n v="1"/>
    <n v="0"/>
  </r>
  <r>
    <x v="194"/>
    <x v="193"/>
    <x v="134"/>
    <x v="23"/>
    <x v="0"/>
    <x v="0"/>
    <x v="0"/>
    <x v="0"/>
    <x v="59"/>
    <x v="0"/>
    <x v="2"/>
    <x v="195"/>
    <x v="142"/>
    <x v="165"/>
    <x v="0"/>
    <x v="110"/>
    <n v="1"/>
    <n v="1"/>
    <n v="1"/>
    <n v="1"/>
    <n v="1"/>
    <n v="1"/>
    <n v="1"/>
    <n v="0"/>
  </r>
  <r>
    <x v="194"/>
    <x v="193"/>
    <x v="134"/>
    <x v="23"/>
    <x v="0"/>
    <x v="0"/>
    <x v="0"/>
    <x v="0"/>
    <x v="65"/>
    <x v="0"/>
    <x v="2"/>
    <x v="195"/>
    <x v="142"/>
    <x v="165"/>
    <x v="0"/>
    <x v="110"/>
    <n v="0"/>
    <n v="0"/>
    <n v="0"/>
    <n v="0"/>
    <n v="0"/>
    <n v="0"/>
    <n v="1"/>
    <n v="0"/>
  </r>
  <r>
    <x v="195"/>
    <x v="194"/>
    <x v="135"/>
    <x v="0"/>
    <x v="0"/>
    <x v="0"/>
    <x v="0"/>
    <x v="0"/>
    <x v="0"/>
    <x v="0"/>
    <x v="34"/>
    <x v="196"/>
    <x v="160"/>
    <x v="0"/>
    <x v="0"/>
    <x v="0"/>
    <n v="1"/>
    <n v="1"/>
    <n v="1"/>
    <n v="1"/>
    <n v="1"/>
    <n v="1"/>
    <n v="1"/>
    <n v="0"/>
  </r>
  <r>
    <x v="196"/>
    <x v="195"/>
    <x v="136"/>
    <x v="11"/>
    <x v="0"/>
    <x v="0"/>
    <x v="0"/>
    <x v="0"/>
    <x v="66"/>
    <x v="0"/>
    <x v="2"/>
    <x v="197"/>
    <x v="142"/>
    <x v="0"/>
    <x v="0"/>
    <x v="0"/>
    <n v="1"/>
    <n v="1"/>
    <n v="1"/>
    <n v="1"/>
    <n v="1"/>
    <n v="1"/>
    <n v="1"/>
    <n v="0"/>
  </r>
  <r>
    <x v="197"/>
    <x v="196"/>
    <x v="137"/>
    <x v="21"/>
    <x v="0"/>
    <x v="0"/>
    <x v="0"/>
    <x v="0"/>
    <x v="12"/>
    <x v="0"/>
    <x v="2"/>
    <x v="198"/>
    <x v="142"/>
    <x v="0"/>
    <x v="0"/>
    <x v="0"/>
    <n v="1"/>
    <n v="1"/>
    <n v="1"/>
    <n v="1"/>
    <n v="1"/>
    <n v="1"/>
    <n v="1"/>
    <n v="0"/>
  </r>
  <r>
    <x v="198"/>
    <x v="197"/>
    <x v="127"/>
    <x v="21"/>
    <x v="0"/>
    <x v="0"/>
    <x v="0"/>
    <x v="0"/>
    <x v="12"/>
    <x v="0"/>
    <x v="2"/>
    <x v="199"/>
    <x v="142"/>
    <x v="0"/>
    <x v="0"/>
    <x v="0"/>
    <n v="1"/>
    <n v="1"/>
    <n v="1"/>
    <n v="1"/>
    <n v="1"/>
    <n v="1"/>
    <n v="1"/>
    <n v="0"/>
  </r>
  <r>
    <x v="199"/>
    <x v="198"/>
    <x v="66"/>
    <x v="18"/>
    <x v="0"/>
    <x v="0"/>
    <x v="0"/>
    <x v="0"/>
    <x v="35"/>
    <x v="0"/>
    <x v="2"/>
    <x v="200"/>
    <x v="142"/>
    <x v="0"/>
    <x v="0"/>
    <x v="0"/>
    <n v="1"/>
    <n v="1"/>
    <n v="1"/>
    <n v="1"/>
    <n v="1"/>
    <n v="1"/>
    <n v="1"/>
    <n v="0"/>
  </r>
  <r>
    <x v="200"/>
    <x v="199"/>
    <x v="127"/>
    <x v="20"/>
    <x v="0"/>
    <x v="0"/>
    <x v="0"/>
    <x v="0"/>
    <x v="39"/>
    <x v="0"/>
    <x v="2"/>
    <x v="201"/>
    <x v="142"/>
    <x v="0"/>
    <x v="0"/>
    <x v="0"/>
    <n v="1"/>
    <n v="1"/>
    <n v="1"/>
    <n v="1"/>
    <n v="1"/>
    <n v="1"/>
    <n v="1"/>
    <n v="0"/>
  </r>
  <r>
    <x v="201"/>
    <x v="200"/>
    <x v="127"/>
    <x v="23"/>
    <x v="0"/>
    <x v="0"/>
    <x v="0"/>
    <x v="0"/>
    <x v="59"/>
    <x v="0"/>
    <x v="16"/>
    <x v="202"/>
    <x v="161"/>
    <x v="0"/>
    <x v="0"/>
    <x v="0"/>
    <n v="1"/>
    <n v="1"/>
    <n v="1"/>
    <n v="1"/>
    <n v="1"/>
    <n v="1"/>
    <n v="1"/>
    <n v="0"/>
  </r>
  <r>
    <x v="202"/>
    <x v="201"/>
    <x v="127"/>
    <x v="23"/>
    <x v="0"/>
    <x v="0"/>
    <x v="0"/>
    <x v="0"/>
    <x v="62"/>
    <x v="0"/>
    <x v="2"/>
    <x v="203"/>
    <x v="142"/>
    <x v="0"/>
    <x v="0"/>
    <x v="0"/>
    <n v="1"/>
    <n v="1"/>
    <n v="1"/>
    <n v="1"/>
    <n v="1"/>
    <n v="1"/>
    <n v="1"/>
    <n v="0"/>
  </r>
  <r>
    <x v="203"/>
    <x v="202"/>
    <x v="37"/>
    <x v="18"/>
    <x v="0"/>
    <x v="4"/>
    <x v="0"/>
    <x v="0"/>
    <x v="35"/>
    <x v="0"/>
    <x v="2"/>
    <x v="204"/>
    <x v="162"/>
    <x v="166"/>
    <x v="148"/>
    <x v="111"/>
    <n v="1"/>
    <n v="1"/>
    <n v="1"/>
    <n v="1"/>
    <n v="1"/>
    <n v="1"/>
    <n v="1"/>
    <n v="0"/>
  </r>
  <r>
    <x v="204"/>
    <x v="203"/>
    <x v="127"/>
    <x v="6"/>
    <x v="0"/>
    <x v="0"/>
    <x v="0"/>
    <x v="0"/>
    <x v="6"/>
    <x v="0"/>
    <x v="2"/>
    <x v="205"/>
    <x v="142"/>
    <x v="0"/>
    <x v="0"/>
    <x v="0"/>
    <n v="1"/>
    <n v="1"/>
    <n v="1"/>
    <n v="1"/>
    <n v="1"/>
    <n v="1"/>
    <n v="1"/>
    <n v="0"/>
  </r>
  <r>
    <x v="205"/>
    <x v="204"/>
    <x v="127"/>
    <x v="23"/>
    <x v="0"/>
    <x v="0"/>
    <x v="0"/>
    <x v="0"/>
    <x v="62"/>
    <x v="0"/>
    <x v="2"/>
    <x v="206"/>
    <x v="142"/>
    <x v="0"/>
    <x v="0"/>
    <x v="0"/>
    <n v="1"/>
    <n v="1"/>
    <n v="1"/>
    <n v="1"/>
    <n v="1"/>
    <n v="1"/>
    <n v="1"/>
    <n v="0"/>
  </r>
  <r>
    <x v="206"/>
    <x v="205"/>
    <x v="127"/>
    <x v="10"/>
    <x v="0"/>
    <x v="0"/>
    <x v="0"/>
    <x v="0"/>
    <x v="11"/>
    <x v="0"/>
    <x v="2"/>
    <x v="207"/>
    <x v="142"/>
    <x v="0"/>
    <x v="0"/>
    <x v="0"/>
    <n v="1"/>
    <n v="1"/>
    <n v="1"/>
    <n v="1"/>
    <n v="1"/>
    <n v="1"/>
    <n v="1"/>
    <n v="0"/>
  </r>
  <r>
    <x v="207"/>
    <x v="206"/>
    <x v="138"/>
    <x v="1"/>
    <x v="0"/>
    <x v="0"/>
    <x v="0"/>
    <x v="0"/>
    <x v="10"/>
    <x v="0"/>
    <x v="2"/>
    <x v="208"/>
    <x v="142"/>
    <x v="0"/>
    <x v="0"/>
    <x v="0"/>
    <n v="1"/>
    <n v="1"/>
    <n v="1"/>
    <n v="1"/>
    <n v="1"/>
    <n v="1"/>
    <n v="1"/>
    <n v="0"/>
  </r>
  <r>
    <x v="208"/>
    <x v="207"/>
    <x v="138"/>
    <x v="1"/>
    <x v="0"/>
    <x v="0"/>
    <x v="0"/>
    <x v="0"/>
    <x v="18"/>
    <x v="0"/>
    <x v="2"/>
    <x v="209"/>
    <x v="163"/>
    <x v="0"/>
    <x v="0"/>
    <x v="0"/>
    <n v="1"/>
    <n v="1"/>
    <n v="1"/>
    <n v="1"/>
    <n v="1"/>
    <n v="1"/>
    <n v="1"/>
    <n v="0"/>
  </r>
  <r>
    <x v="209"/>
    <x v="208"/>
    <x v="127"/>
    <x v="23"/>
    <x v="0"/>
    <x v="0"/>
    <x v="0"/>
    <x v="0"/>
    <x v="62"/>
    <x v="0"/>
    <x v="2"/>
    <x v="210"/>
    <x v="142"/>
    <x v="0"/>
    <x v="0"/>
    <x v="0"/>
    <n v="1"/>
    <n v="1"/>
    <n v="1"/>
    <n v="1"/>
    <n v="1"/>
    <n v="1"/>
    <n v="1"/>
    <n v="0"/>
  </r>
  <r>
    <x v="210"/>
    <x v="209"/>
    <x v="139"/>
    <x v="7"/>
    <x v="2"/>
    <x v="4"/>
    <x v="3"/>
    <x v="0"/>
    <x v="41"/>
    <x v="0"/>
    <x v="2"/>
    <x v="211"/>
    <x v="164"/>
    <x v="167"/>
    <x v="149"/>
    <x v="0"/>
    <n v="1"/>
    <n v="1"/>
    <n v="1"/>
    <n v="1"/>
    <n v="1"/>
    <n v="1"/>
    <n v="1"/>
    <n v="0"/>
  </r>
  <r>
    <x v="211"/>
    <x v="210"/>
    <x v="140"/>
    <x v="1"/>
    <x v="0"/>
    <x v="0"/>
    <x v="0"/>
    <x v="0"/>
    <x v="18"/>
    <x v="0"/>
    <x v="2"/>
    <x v="212"/>
    <x v="142"/>
    <x v="0"/>
    <x v="0"/>
    <x v="0"/>
    <n v="1"/>
    <n v="1"/>
    <n v="1"/>
    <n v="1"/>
    <n v="1"/>
    <n v="1"/>
    <n v="1"/>
    <n v="0"/>
  </r>
  <r>
    <x v="212"/>
    <x v="211"/>
    <x v="141"/>
    <x v="6"/>
    <x v="0"/>
    <x v="4"/>
    <x v="0"/>
    <x v="1"/>
    <x v="6"/>
    <x v="0"/>
    <x v="2"/>
    <x v="213"/>
    <x v="165"/>
    <x v="168"/>
    <x v="150"/>
    <x v="0"/>
    <n v="1"/>
    <n v="1"/>
    <n v="1"/>
    <n v="1"/>
    <n v="1"/>
    <n v="1"/>
    <n v="1"/>
    <n v="0"/>
  </r>
  <r>
    <x v="213"/>
    <x v="212"/>
    <x v="142"/>
    <x v="0"/>
    <x v="0"/>
    <x v="0"/>
    <x v="0"/>
    <x v="0"/>
    <x v="0"/>
    <x v="0"/>
    <x v="2"/>
    <x v="191"/>
    <x v="142"/>
    <x v="0"/>
    <x v="0"/>
    <x v="0"/>
    <n v="1"/>
    <n v="1"/>
    <n v="1"/>
    <n v="1"/>
    <n v="1"/>
    <n v="1"/>
    <n v="1"/>
    <n v="0"/>
  </r>
  <r>
    <x v="214"/>
    <x v="213"/>
    <x v="143"/>
    <x v="15"/>
    <x v="0"/>
    <x v="0"/>
    <x v="0"/>
    <x v="0"/>
    <x v="27"/>
    <x v="0"/>
    <x v="2"/>
    <x v="214"/>
    <x v="142"/>
    <x v="0"/>
    <x v="0"/>
    <x v="0"/>
    <n v="1"/>
    <n v="1"/>
    <n v="1"/>
    <n v="1"/>
    <n v="1"/>
    <n v="1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4" rowHeaderCaption="Группы стран">
  <location ref="B8:B9" firstHeaderRow="1" firstDataRow="1" firstDataCol="0" rowPageCount="2" colPageCount="1"/>
  <pivotFields count="7">
    <pivotField axis="axisPage" showAll="0" sortType="descending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measureFilter="1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11"/>
        <item x="1"/>
        <item x="9"/>
        <item x="7"/>
        <item x="8"/>
        <item x="5"/>
        <item x="3"/>
        <item x="4"/>
        <item x="6"/>
        <item x="2"/>
        <item x="0"/>
        <item x="10"/>
        <item t="default"/>
      </items>
    </pivotField>
    <pivotField showAll="0"/>
    <pivotField dataField="1" showAll="0"/>
    <pivotField showAll="0"/>
  </pivotFields>
  <rowItems count="1">
    <i/>
  </rowItems>
  <colItems count="1">
    <i/>
  </colItems>
  <pageFields count="2">
    <pageField fld="3" hier="-1"/>
    <pageField fld="0" hier="-1"/>
  </pageFields>
  <dataFields count="1">
    <dataField name="Сумма по полю Объем экспорта, тыс. долл." fld="5" baseField="0" baseItem="0" numFmtId="164"/>
  </dataFields>
  <formats count="10">
    <format dxfId="6167">
      <pivotArea dataOnly="0" labelOnly="1" outline="0" axis="axisValues" fieldPosition="0"/>
    </format>
    <format dxfId="6166">
      <pivotArea outline="0" fieldPosition="0">
        <references count="1">
          <reference field="4294967294" count="1">
            <x v="0"/>
          </reference>
        </references>
      </pivotArea>
    </format>
    <format dxfId="6165">
      <pivotArea field="0" type="button" dataOnly="0" labelOnly="1" outline="0" axis="axisPage" fieldPosition="1"/>
    </format>
    <format dxfId="616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63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62">
      <pivotArea dataOnly="0" labelOnly="1" grandRow="1" outline="0" fieldPosition="0"/>
    </format>
    <format dxfId="6161">
      <pivotArea field="0" type="button" dataOnly="0" labelOnly="1" outline="0" axis="axisPage" fieldPosition="1"/>
    </format>
    <format dxfId="616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59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58">
      <pivotArea dataOnly="0" labelOnly="1" grandRow="1" outline="0" fieldPosition="0"/>
    </format>
  </formats>
  <chartFormats count="29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10" format="5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64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6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3" format="68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3">
  <location ref="A4:D6" firstHeaderRow="1" firstDataRow="2" firstDataCol="1"/>
  <pivotFields count="24">
    <pivotField showAll="0"/>
    <pivotField showAll="0"/>
    <pivotField showAll="0"/>
    <pivotField showAll="0"/>
    <pivotField showAll="0">
      <items count="6">
        <item x="1"/>
        <item x="2"/>
        <item x="0"/>
        <item x="3"/>
        <item m="1" x="4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axis="axisCol" showAll="0">
      <items count="4">
        <item x="0"/>
        <item x="1"/>
        <item h="1" m="1" x="2"/>
        <item t="default"/>
      </items>
    </pivotField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Items count="1">
    <i/>
  </rowItems>
  <colFields count="1">
    <field x="7"/>
  </colFields>
  <colItems count="3">
    <i>
      <x/>
    </i>
    <i>
      <x v="1"/>
    </i>
    <i t="grand">
      <x/>
    </i>
  </colItems>
  <dataFields count="1">
    <dataField name="Сумма по полю ОПФ" fld="18" baseField="7" baseItem="0"/>
  </dataFields>
  <chartFormats count="8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2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9" format="2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9" format="2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6" format="2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6" format="2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1" format="3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1" format="3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3">
  <location ref="A4:B9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2"/>
        <item x="1"/>
        <item m="1" x="4"/>
        <item t="default"/>
      </items>
    </pivotField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 defaultSubtota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Сумма по полю Выручка" fld="19" baseField="0" baseItem="0"/>
  </dataFields>
  <chartFormats count="19">
    <chartFormat chart="7" format="37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7" format="38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7" format="39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7" format="40" series="1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7" format="4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42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7" format="43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7" format="44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7" format="4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0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52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0" format="53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0" format="54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0" format="55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  <chartFormat chart="11" format="5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57">
      <pivotArea type="data" outline="0" fieldPosition="0">
        <references count="2">
          <reference field="4294967294" count="1" selected="0">
            <x v="0"/>
          </reference>
          <reference field="6" count="1" selected="0">
            <x v="0"/>
          </reference>
        </references>
      </pivotArea>
    </chartFormat>
    <chartFormat chart="11" format="58">
      <pivotArea type="data" outline="0" fieldPosition="0">
        <references count="2">
          <reference field="4294967294" count="1" selected="0">
            <x v="0"/>
          </reference>
          <reference field="6" count="1" selected="0">
            <x v="1"/>
          </reference>
        </references>
      </pivotArea>
    </chartFormat>
    <chartFormat chart="11" format="59">
      <pivotArea type="data" outline="0" fieldPosition="0">
        <references count="2">
          <reference field="4294967294" count="1" selected="0">
            <x v="0"/>
          </reference>
          <reference field="6" count="1" selected="0">
            <x v="2"/>
          </reference>
        </references>
      </pivotArea>
    </chartFormat>
    <chartFormat chart="11" format="60">
      <pivotArea type="data" outline="0" fieldPosition="0">
        <references count="2">
          <reference field="4294967294" count="1" selected="0">
            <x v="0"/>
          </reference>
          <reference field="6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2">
  <location ref="A4:B11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axis="axisRow" showAll="0" measureFilter="1" sortType="descending">
      <items count="40">
        <item x="7"/>
        <item x="22"/>
        <item x="24"/>
        <item x="19"/>
        <item x="17"/>
        <item x="4"/>
        <item x="6"/>
        <item x="16"/>
        <item x="25"/>
        <item x="9"/>
        <item x="15"/>
        <item x="20"/>
        <item x="5"/>
        <item x="26"/>
        <item x="11"/>
        <item x="3"/>
        <item x="21"/>
        <item x="23"/>
        <item x="0"/>
        <item x="10"/>
        <item x="18"/>
        <item x="1"/>
        <item m="1" x="38"/>
        <item m="1" x="36"/>
        <item x="2"/>
        <item x="8"/>
        <item x="30"/>
        <item x="12"/>
        <item x="14"/>
        <item x="13"/>
        <item m="1" x="37"/>
        <item m="1" x="35"/>
        <item x="27"/>
        <item x="28"/>
        <item x="29"/>
        <item x="31"/>
        <item x="32"/>
        <item x="33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 defaultSubtotal="0"/>
  </pivotFields>
  <rowFields count="1">
    <field x="10"/>
  </rowFields>
  <rowItems count="7">
    <i>
      <x v="24"/>
    </i>
    <i>
      <x v="25"/>
    </i>
    <i>
      <x v="26"/>
    </i>
    <i>
      <x v="18"/>
    </i>
    <i>
      <x v="15"/>
    </i>
    <i>
      <x v="6"/>
    </i>
    <i t="grand">
      <x/>
    </i>
  </rowItems>
  <colItems count="1">
    <i/>
  </colItems>
  <dataFields count="1">
    <dataField name="Сумма по полю Регистр" fld="21" baseField="0" baseItem="0"/>
  </dataFields>
  <chartFormats count="1">
    <chartFormat chart="8" format="5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0" type="count" evalOrder="-1" id="2" iMeasureFld="0">
      <autoFilter ref="A1">
        <filterColumn colId="0">
          <top10 val="5" filterVal="5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17">
  <location ref="A4:B17" firstHeaderRow="1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measureFilter="1" sortType="descending">
      <items count="72">
        <item m="1" x="67"/>
        <item x="8"/>
        <item x="32"/>
        <item x="35"/>
        <item x="11"/>
        <item x="0"/>
        <item x="16"/>
        <item x="12"/>
        <item x="1"/>
        <item x="19"/>
        <item x="18"/>
        <item x="55"/>
        <item x="7"/>
        <item x="41"/>
        <item x="10"/>
        <item x="23"/>
        <item x="54"/>
        <item x="29"/>
        <item x="47"/>
        <item x="25"/>
        <item x="50"/>
        <item x="34"/>
        <item x="28"/>
        <item x="49"/>
        <item m="1" x="70"/>
        <item x="36"/>
        <item x="26"/>
        <item x="3"/>
        <item x="27"/>
        <item m="1" x="68"/>
        <item x="39"/>
        <item x="17"/>
        <item x="6"/>
        <item x="37"/>
        <item x="4"/>
        <item x="40"/>
        <item x="24"/>
        <item x="5"/>
        <item x="52"/>
        <item x="53"/>
        <item x="46"/>
        <item x="45"/>
        <item x="38"/>
        <item x="57"/>
        <item x="22"/>
        <item x="33"/>
        <item x="42"/>
        <item x="43"/>
        <item x="15"/>
        <item x="51"/>
        <item x="14"/>
        <item x="44"/>
        <item m="1" x="69"/>
        <item x="30"/>
        <item x="66"/>
        <item x="31"/>
        <item x="56"/>
        <item x="9"/>
        <item x="48"/>
        <item x="21"/>
        <item x="13"/>
        <item x="2"/>
        <item x="59"/>
        <item x="58"/>
        <item x="60"/>
        <item x="61"/>
        <item x="62"/>
        <item x="63"/>
        <item x="64"/>
        <item x="65"/>
        <item x="2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 defaultSubtotal="0"/>
  </pivotFields>
  <rowFields count="1">
    <field x="8"/>
  </rowFields>
  <rowItems count="13">
    <i>
      <x v="7"/>
    </i>
    <i>
      <x v="8"/>
    </i>
    <i>
      <x v="4"/>
    </i>
    <i>
      <x v="32"/>
    </i>
    <i>
      <x v="3"/>
    </i>
    <i>
      <x v="31"/>
    </i>
    <i>
      <x v="12"/>
    </i>
    <i>
      <x v="14"/>
    </i>
    <i>
      <x v="5"/>
    </i>
    <i>
      <x v="17"/>
    </i>
    <i>
      <x v="13"/>
    </i>
    <i>
      <x v="10"/>
    </i>
    <i t="grand">
      <x/>
    </i>
  </rowItems>
  <colItems count="1">
    <i/>
  </colItems>
  <dataFields count="1">
    <dataField name="Сумма по полю ТНВЭД2" fld="22" baseField="0" baseItem="0"/>
  </dataFields>
  <formats count="3">
    <format dxfId="6111">
      <pivotArea field="8" type="button" dataOnly="0" labelOnly="1" outline="0" axis="axisRow" fieldPosition="0"/>
    </format>
    <format dxfId="6110">
      <pivotArea dataOnly="0" labelOnly="1" fieldPosition="0">
        <references count="1">
          <reference field="8" count="10">
            <x v="3"/>
            <x v="4"/>
            <x v="5"/>
            <x v="7"/>
            <x v="8"/>
            <x v="12"/>
            <x v="13"/>
            <x v="14"/>
            <x v="31"/>
            <x v="32"/>
          </reference>
        </references>
      </pivotArea>
    </format>
    <format dxfId="6109">
      <pivotArea dataOnly="0" labelOnly="1" grandRow="1" outline="0" fieldPosition="0"/>
    </format>
  </formats>
  <chartFormats count="2">
    <chartFormat chart="11" format="5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6" format="5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8" type="count" evalOrder="-1" id="4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Итого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chartFormat="10" rowHeaderCaption="Группы стран">
  <location ref="A45:D402" firstHeaderRow="0" firstDataRow="1" firstDataCol="2"/>
  <pivotFields count="7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axis="axisRow" compact="0" outline="0" multipleItemSelectionAllowed="1" showAll="0" defaultSubtotal="0">
      <items count="73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</items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</pivotFields>
  <rowFields count="2">
    <field x="1"/>
    <field x="0"/>
  </rowFields>
  <rowItems count="357">
    <i>
      <x/>
      <x v="1"/>
    </i>
    <i r="1">
      <x v="9"/>
    </i>
    <i r="1">
      <x v="14"/>
    </i>
    <i r="1">
      <x v="38"/>
    </i>
    <i r="1">
      <x v="50"/>
    </i>
    <i>
      <x v="1"/>
      <x v="14"/>
    </i>
    <i>
      <x v="2"/>
      <x v="2"/>
    </i>
    <i r="1">
      <x v="10"/>
    </i>
    <i r="1">
      <x v="11"/>
    </i>
    <i r="1">
      <x v="12"/>
    </i>
    <i r="1">
      <x v="13"/>
    </i>
    <i r="1">
      <x v="14"/>
    </i>
    <i r="1">
      <x v="24"/>
    </i>
    <i r="1">
      <x v="27"/>
    </i>
    <i r="1">
      <x v="40"/>
    </i>
    <i r="1">
      <x v="45"/>
    </i>
    <i r="1">
      <x v="49"/>
    </i>
    <i r="1">
      <x v="50"/>
    </i>
    <i r="1">
      <x v="56"/>
    </i>
    <i>
      <x v="3"/>
      <x v="50"/>
    </i>
    <i>
      <x v="4"/>
      <x v="27"/>
    </i>
    <i r="1">
      <x v="44"/>
    </i>
    <i r="1">
      <x v="53"/>
    </i>
    <i r="1">
      <x v="58"/>
    </i>
    <i>
      <x v="5"/>
      <x v="27"/>
    </i>
    <i r="1">
      <x v="40"/>
    </i>
    <i>
      <x v="6"/>
      <x v="10"/>
    </i>
    <i r="1">
      <x v="12"/>
    </i>
    <i r="1">
      <x v="14"/>
    </i>
    <i r="1">
      <x v="19"/>
    </i>
    <i r="1">
      <x v="25"/>
    </i>
    <i r="1">
      <x v="27"/>
    </i>
    <i r="1">
      <x v="34"/>
    </i>
    <i r="1">
      <x v="38"/>
    </i>
    <i r="1">
      <x v="42"/>
    </i>
    <i r="1">
      <x v="45"/>
    </i>
    <i r="1">
      <x v="50"/>
    </i>
    <i r="1">
      <x v="51"/>
    </i>
    <i r="1">
      <x v="53"/>
    </i>
    <i r="1">
      <x v="55"/>
    </i>
    <i>
      <x v="7"/>
      <x v="27"/>
    </i>
    <i>
      <x v="8"/>
      <x v="7"/>
    </i>
    <i r="1">
      <x v="27"/>
    </i>
    <i>
      <x v="9"/>
      <x v="12"/>
    </i>
    <i r="1">
      <x v="13"/>
    </i>
    <i r="1">
      <x v="14"/>
    </i>
    <i r="1">
      <x v="27"/>
    </i>
    <i>
      <x v="10"/>
      <x v="19"/>
    </i>
    <i r="1">
      <x v="21"/>
    </i>
    <i>
      <x v="11"/>
      <x v="50"/>
    </i>
    <i>
      <x v="12"/>
      <x v="2"/>
    </i>
    <i r="1">
      <x v="3"/>
    </i>
    <i r="1">
      <x v="4"/>
    </i>
    <i r="1">
      <x v="10"/>
    </i>
    <i r="1">
      <x v="12"/>
    </i>
    <i r="1">
      <x v="19"/>
    </i>
    <i r="1">
      <x v="20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30"/>
    </i>
    <i r="1">
      <x v="32"/>
    </i>
    <i r="1">
      <x v="33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>
      <x v="13"/>
      <x v="27"/>
    </i>
    <i r="1">
      <x v="58"/>
    </i>
    <i>
      <x v="14"/>
      <x v="45"/>
    </i>
    <i r="1">
      <x v="49"/>
    </i>
    <i r="1">
      <x v="50"/>
    </i>
    <i>
      <x v="15"/>
      <x v="8"/>
    </i>
    <i r="1">
      <x v="14"/>
    </i>
    <i r="1">
      <x v="17"/>
    </i>
    <i r="1">
      <x v="23"/>
    </i>
    <i r="1">
      <x v="31"/>
    </i>
    <i r="1">
      <x v="50"/>
    </i>
    <i>
      <x v="16"/>
      <x v="13"/>
    </i>
    <i r="1">
      <x v="27"/>
    </i>
    <i>
      <x v="17"/>
      <x v="27"/>
    </i>
    <i r="1">
      <x v="50"/>
    </i>
    <i r="1">
      <x v="52"/>
    </i>
    <i r="1">
      <x v="53"/>
    </i>
    <i r="1">
      <x v="55"/>
    </i>
    <i>
      <x v="18"/>
      <x/>
    </i>
    <i r="1">
      <x v="12"/>
    </i>
    <i r="1">
      <x v="13"/>
    </i>
    <i r="1">
      <x v="14"/>
    </i>
    <i r="1">
      <x v="27"/>
    </i>
    <i r="1">
      <x v="42"/>
    </i>
    <i r="1">
      <x v="45"/>
    </i>
    <i r="1">
      <x v="49"/>
    </i>
    <i r="1">
      <x v="50"/>
    </i>
    <i r="1">
      <x v="53"/>
    </i>
    <i r="1">
      <x v="58"/>
    </i>
    <i>
      <x v="19"/>
      <x v="16"/>
    </i>
    <i r="1">
      <x v="27"/>
    </i>
    <i>
      <x v="20"/>
      <x v="14"/>
    </i>
    <i r="1">
      <x v="45"/>
    </i>
    <i r="1">
      <x v="50"/>
    </i>
    <i r="1">
      <x v="51"/>
    </i>
    <i r="1">
      <x v="55"/>
    </i>
    <i>
      <x v="21"/>
      <x v="27"/>
    </i>
    <i r="1">
      <x v="31"/>
    </i>
    <i r="1">
      <x v="50"/>
    </i>
    <i>
      <x v="22"/>
      <x v="7"/>
    </i>
    <i r="1">
      <x v="27"/>
    </i>
    <i r="1">
      <x v="50"/>
    </i>
    <i r="1">
      <x v="53"/>
    </i>
    <i>
      <x v="23"/>
      <x v="27"/>
    </i>
    <i>
      <x v="24"/>
      <x v="27"/>
    </i>
    <i r="1">
      <x v="58"/>
    </i>
    <i>
      <x v="25"/>
      <x v="12"/>
    </i>
    <i r="1">
      <x v="13"/>
    </i>
    <i r="1">
      <x v="14"/>
    </i>
    <i r="1">
      <x v="27"/>
    </i>
    <i r="1">
      <x v="42"/>
    </i>
    <i>
      <x v="26"/>
      <x v="12"/>
    </i>
    <i r="1">
      <x v="20"/>
    </i>
    <i r="1">
      <x v="25"/>
    </i>
    <i r="1">
      <x v="27"/>
    </i>
    <i r="1">
      <x v="28"/>
    </i>
    <i r="1">
      <x v="38"/>
    </i>
    <i r="1">
      <x v="43"/>
    </i>
    <i r="1">
      <x v="44"/>
    </i>
    <i r="1">
      <x v="45"/>
    </i>
    <i r="1">
      <x v="49"/>
    </i>
    <i r="1">
      <x v="50"/>
    </i>
    <i r="1">
      <x v="53"/>
    </i>
    <i r="1">
      <x v="55"/>
    </i>
    <i>
      <x v="27"/>
      <x v="51"/>
    </i>
    <i>
      <x v="28"/>
      <x v="27"/>
    </i>
    <i>
      <x v="29"/>
      <x v="1"/>
    </i>
    <i r="1">
      <x v="3"/>
    </i>
    <i>
      <x v="30"/>
      <x v="27"/>
    </i>
    <i>
      <x v="31"/>
      <x v="27"/>
    </i>
    <i r="1">
      <x v="55"/>
    </i>
    <i>
      <x v="32"/>
      <x v="13"/>
    </i>
    <i r="1">
      <x v="27"/>
    </i>
    <i r="1">
      <x v="29"/>
    </i>
    <i r="1">
      <x v="38"/>
    </i>
    <i r="1">
      <x v="45"/>
    </i>
    <i>
      <x v="33"/>
      <x v="27"/>
    </i>
    <i r="1">
      <x v="42"/>
    </i>
    <i r="1">
      <x v="50"/>
    </i>
    <i>
      <x v="34"/>
      <x v="12"/>
    </i>
    <i>
      <x v="35"/>
      <x v="5"/>
    </i>
    <i>
      <x v="36"/>
      <x v="13"/>
    </i>
    <i r="1">
      <x v="22"/>
    </i>
    <i r="1">
      <x v="24"/>
    </i>
    <i r="1">
      <x v="27"/>
    </i>
    <i r="1">
      <x v="28"/>
    </i>
    <i r="1">
      <x v="45"/>
    </i>
    <i r="1">
      <x v="50"/>
    </i>
    <i r="1">
      <x v="53"/>
    </i>
    <i r="1">
      <x v="57"/>
    </i>
    <i>
      <x v="37"/>
      <x v="45"/>
    </i>
    <i>
      <x v="38"/>
      <x v="1"/>
    </i>
    <i r="1">
      <x v="9"/>
    </i>
    <i r="1">
      <x v="12"/>
    </i>
    <i r="1">
      <x v="19"/>
    </i>
    <i r="1">
      <x v="24"/>
    </i>
    <i r="1">
      <x v="25"/>
    </i>
    <i r="1">
      <x v="28"/>
    </i>
    <i r="1">
      <x v="29"/>
    </i>
    <i r="1">
      <x v="40"/>
    </i>
    <i r="1">
      <x v="45"/>
    </i>
    <i r="1">
      <x v="49"/>
    </i>
    <i r="1">
      <x v="50"/>
    </i>
    <i r="1">
      <x v="51"/>
    </i>
    <i>
      <x v="39"/>
      <x v="27"/>
    </i>
    <i>
      <x v="40"/>
      <x v="27"/>
    </i>
    <i r="1">
      <x v="31"/>
    </i>
    <i r="1">
      <x v="50"/>
    </i>
    <i>
      <x v="41"/>
      <x v="1"/>
    </i>
    <i r="1">
      <x v="2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6"/>
    </i>
    <i r="1">
      <x v="18"/>
    </i>
    <i r="1">
      <x v="19"/>
    </i>
    <i r="1">
      <x v="20"/>
    </i>
    <i r="1">
      <x v="23"/>
    </i>
    <i r="1">
      <x v="24"/>
    </i>
    <i r="1">
      <x v="25"/>
    </i>
    <i r="1">
      <x v="27"/>
    </i>
    <i r="1">
      <x v="28"/>
    </i>
    <i r="1">
      <x v="29"/>
    </i>
    <i r="1">
      <x v="32"/>
    </i>
    <i r="1">
      <x v="34"/>
    </i>
    <i r="1">
      <x v="36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5"/>
    </i>
    <i>
      <x v="42"/>
      <x v="27"/>
    </i>
    <i r="1">
      <x v="28"/>
    </i>
    <i r="1">
      <x v="38"/>
    </i>
    <i r="1">
      <x v="43"/>
    </i>
    <i r="1">
      <x v="50"/>
    </i>
    <i r="1">
      <x v="51"/>
    </i>
    <i>
      <x v="43"/>
      <x v="7"/>
    </i>
    <i r="1">
      <x v="12"/>
    </i>
    <i r="1">
      <x v="14"/>
    </i>
    <i r="1">
      <x v="15"/>
    </i>
    <i r="1">
      <x v="24"/>
    </i>
    <i r="1">
      <x v="25"/>
    </i>
    <i r="1">
      <x v="27"/>
    </i>
    <i r="1">
      <x v="31"/>
    </i>
    <i r="1">
      <x v="44"/>
    </i>
    <i r="1">
      <x v="50"/>
    </i>
    <i r="1">
      <x v="51"/>
    </i>
    <i>
      <x v="44"/>
      <x v="10"/>
    </i>
    <i r="1">
      <x v="12"/>
    </i>
    <i r="1">
      <x v="24"/>
    </i>
    <i r="1">
      <x v="25"/>
    </i>
    <i r="1">
      <x v="26"/>
    </i>
    <i r="1">
      <x v="27"/>
    </i>
    <i r="1">
      <x v="34"/>
    </i>
    <i r="1">
      <x v="38"/>
    </i>
    <i r="1">
      <x v="42"/>
    </i>
    <i r="1">
      <x v="45"/>
    </i>
    <i r="1">
      <x v="47"/>
    </i>
    <i r="1">
      <x v="49"/>
    </i>
    <i r="1">
      <x v="50"/>
    </i>
    <i r="1">
      <x v="52"/>
    </i>
    <i r="1">
      <x v="53"/>
    </i>
    <i>
      <x v="45"/>
      <x v="27"/>
    </i>
    <i>
      <x v="46"/>
      <x v="10"/>
    </i>
    <i r="1">
      <x v="11"/>
    </i>
    <i r="1">
      <x v="12"/>
    </i>
    <i r="1">
      <x v="40"/>
    </i>
    <i r="1">
      <x v="51"/>
    </i>
    <i>
      <x v="47"/>
      <x v="27"/>
    </i>
    <i>
      <x v="48"/>
      <x v="27"/>
    </i>
    <i>
      <x v="49"/>
      <x v="7"/>
    </i>
    <i r="1">
      <x v="27"/>
    </i>
    <i r="1">
      <x v="42"/>
    </i>
    <i r="1">
      <x v="45"/>
    </i>
    <i>
      <x v="50"/>
      <x v="27"/>
    </i>
    <i>
      <x v="51"/>
      <x v="27"/>
    </i>
    <i>
      <x v="52"/>
      <x v="50"/>
    </i>
    <i r="1">
      <x v="53"/>
    </i>
    <i r="1">
      <x v="55"/>
    </i>
    <i>
      <x v="53"/>
      <x v="50"/>
    </i>
    <i>
      <x v="54"/>
      <x v="27"/>
    </i>
    <i>
      <x v="55"/>
      <x v="7"/>
    </i>
    <i r="1">
      <x v="27"/>
    </i>
    <i>
      <x v="56"/>
      <x v="27"/>
    </i>
    <i>
      <x v="57"/>
      <x v="27"/>
    </i>
    <i>
      <x v="58"/>
      <x v="27"/>
    </i>
    <i>
      <x v="59"/>
      <x v="27"/>
    </i>
    <i r="1">
      <x v="31"/>
    </i>
    <i r="1">
      <x v="50"/>
    </i>
    <i>
      <x v="60"/>
      <x v="27"/>
    </i>
    <i r="1">
      <x v="45"/>
    </i>
    <i>
      <x v="61"/>
      <x v="27"/>
    </i>
    <i>
      <x v="62"/>
      <x v="50"/>
    </i>
    <i>
      <x v="63"/>
      <x v="27"/>
    </i>
    <i r="1">
      <x v="49"/>
    </i>
    <i>
      <x v="64"/>
      <x v="27"/>
    </i>
    <i>
      <x v="65"/>
      <x v="10"/>
    </i>
    <i r="1">
      <x v="12"/>
    </i>
    <i r="1">
      <x v="14"/>
    </i>
    <i r="1">
      <x v="25"/>
    </i>
    <i r="1">
      <x v="27"/>
    </i>
    <i r="1">
      <x v="50"/>
    </i>
    <i>
      <x v="66"/>
      <x v="10"/>
    </i>
    <i r="1">
      <x v="11"/>
    </i>
    <i r="1">
      <x v="12"/>
    </i>
    <i r="1">
      <x v="14"/>
    </i>
    <i r="1">
      <x v="45"/>
    </i>
    <i r="1">
      <x v="50"/>
    </i>
    <i r="1">
      <x v="51"/>
    </i>
    <i>
      <x v="67"/>
      <x v="7"/>
    </i>
    <i r="1">
      <x v="12"/>
    </i>
    <i r="1">
      <x v="13"/>
    </i>
    <i r="1">
      <x v="27"/>
    </i>
    <i r="1">
      <x v="53"/>
    </i>
    <i>
      <x v="68"/>
      <x v="14"/>
    </i>
    <i r="1">
      <x v="27"/>
    </i>
    <i r="1">
      <x v="49"/>
    </i>
    <i r="1">
      <x v="58"/>
    </i>
    <i>
      <x v="69"/>
      <x v="2"/>
    </i>
    <i r="1">
      <x v="9"/>
    </i>
    <i r="1">
      <x v="14"/>
    </i>
    <i r="1">
      <x v="20"/>
    </i>
    <i r="1">
      <x v="22"/>
    </i>
    <i r="1">
      <x v="24"/>
    </i>
    <i r="1">
      <x v="25"/>
    </i>
    <i r="1">
      <x v="33"/>
    </i>
    <i r="1">
      <x v="38"/>
    </i>
    <i r="1">
      <x v="40"/>
    </i>
    <i r="1">
      <x v="42"/>
    </i>
    <i r="1">
      <x v="44"/>
    </i>
    <i r="1">
      <x v="45"/>
    </i>
    <i r="1">
      <x v="48"/>
    </i>
    <i r="1">
      <x v="49"/>
    </i>
    <i r="1">
      <x v="50"/>
    </i>
    <i r="1">
      <x v="51"/>
    </i>
    <i r="1">
      <x v="53"/>
    </i>
    <i>
      <x v="70"/>
      <x v="27"/>
    </i>
    <i r="1">
      <x v="42"/>
    </i>
    <i r="1">
      <x v="45"/>
    </i>
    <i r="1">
      <x v="50"/>
    </i>
    <i r="1">
      <x v="58"/>
    </i>
    <i>
      <x v="71"/>
      <x v="14"/>
    </i>
    <i r="1">
      <x v="24"/>
    </i>
    <i r="1">
      <x v="25"/>
    </i>
    <i r="1">
      <x v="27"/>
    </i>
    <i r="1">
      <x v="43"/>
    </i>
    <i r="1">
      <x v="45"/>
    </i>
    <i r="1">
      <x v="49"/>
    </i>
    <i r="1">
      <x v="50"/>
    </i>
    <i r="1">
      <x v="51"/>
    </i>
    <i>
      <x v="72"/>
      <x v="1"/>
    </i>
    <i r="1"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Объем экспорта" fld="5" baseField="1" baseItem="0" numFmtId="165"/>
    <dataField name="Вес" fld="6" baseField="0" baseItem="9" numFmtId="167"/>
  </dataFields>
  <formats count="676">
    <format dxfId="5509">
      <pivotArea field="0" type="button" dataOnly="0" labelOnly="1" outline="0" axis="axisRow" fieldPosition="1"/>
    </format>
    <format dxfId="550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07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5506">
      <pivotArea dataOnly="0" labelOnly="1" grandRow="1" outline="0" fieldPosition="0"/>
    </format>
    <format dxfId="550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04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5503">
      <pivotArea outline="0" fieldPosition="0">
        <references count="1">
          <reference field="4294967294" count="1">
            <x v="0"/>
          </reference>
        </references>
      </pivotArea>
    </format>
    <format dxfId="5502">
      <pivotArea type="all" dataOnly="0" outline="0" fieldPosition="0"/>
    </format>
    <format dxfId="5501">
      <pivotArea outline="0" collapsedLevelsAreSubtotals="1" fieldPosition="0"/>
    </format>
    <format dxfId="5500">
      <pivotArea field="1" type="button" dataOnly="0" labelOnly="1" outline="0" axis="axisRow" fieldPosition="0"/>
    </format>
    <format dxfId="5499">
      <pivotArea field="0" type="button" dataOnly="0" labelOnly="1" outline="0" axis="axisRow" fieldPosition="1"/>
    </format>
    <format dxfId="5498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97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496">
      <pivotArea dataOnly="0" labelOnly="1" grandRow="1" outline="0" fieldPosition="0"/>
    </format>
    <format dxfId="5495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494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493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492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491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490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489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488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48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486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485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484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483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482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481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480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479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478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477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476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475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4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473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472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47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470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469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468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467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466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465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464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463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462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461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460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459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458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457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456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4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454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453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452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451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450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449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448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447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446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445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444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443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442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441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440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439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438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437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436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435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434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433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432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431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430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429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428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427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426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425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424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423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422">
      <pivotArea dataOnly="0" labelOnly="1" outline="0" axis="axisValues" fieldPosition="0"/>
    </format>
    <format dxfId="5421">
      <pivotArea type="all" dataOnly="0" outline="0" fieldPosition="0"/>
    </format>
    <format dxfId="5420">
      <pivotArea outline="0" collapsedLevelsAreSubtotals="1" fieldPosition="0"/>
    </format>
    <format dxfId="5419">
      <pivotArea field="1" type="button" dataOnly="0" labelOnly="1" outline="0" axis="axisRow" fieldPosition="0"/>
    </format>
    <format dxfId="5418">
      <pivotArea field="0" type="button" dataOnly="0" labelOnly="1" outline="0" axis="axisRow" fieldPosition="1"/>
    </format>
    <format dxfId="5417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16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415">
      <pivotArea dataOnly="0" labelOnly="1" grandRow="1" outline="0" fieldPosition="0"/>
    </format>
    <format dxfId="5414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413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412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411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410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409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408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407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406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405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404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403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402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40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400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399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398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397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396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395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394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3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392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391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390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389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388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387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386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385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384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383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382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381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380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379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378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377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376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375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3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373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372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371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370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369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368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367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366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365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364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363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362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361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360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359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358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357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356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3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354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353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352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351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350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349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348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347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346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345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344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343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342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341">
      <pivotArea dataOnly="0" labelOnly="1" outline="0" axis="axisValues" fieldPosition="0"/>
    </format>
    <format dxfId="5340">
      <pivotArea type="all" dataOnly="0" outline="0" fieldPosition="0"/>
    </format>
    <format dxfId="5339">
      <pivotArea outline="0" collapsedLevelsAreSubtotals="1" fieldPosition="0"/>
    </format>
    <format dxfId="5338">
      <pivotArea field="1" type="button" dataOnly="0" labelOnly="1" outline="0" axis="axisRow" fieldPosition="0"/>
    </format>
    <format dxfId="5337">
      <pivotArea field="0" type="button" dataOnly="0" labelOnly="1" outline="0" axis="axisRow" fieldPosition="1"/>
    </format>
    <format dxfId="5336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35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334">
      <pivotArea dataOnly="0" labelOnly="1" grandRow="1" outline="0" fieldPosition="0"/>
    </format>
    <format dxfId="5333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332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331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330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329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328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327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326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325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324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323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322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321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320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319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318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317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316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315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314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313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3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311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310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309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308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307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306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305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304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303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302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301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300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299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298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297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296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295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294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2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292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291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290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289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288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287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286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285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284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283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282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281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280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279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278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277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276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275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2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273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272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271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270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269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268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267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266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265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264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263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262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261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260">
      <pivotArea dataOnly="0" labelOnly="1" outline="0" axis="axisValues" fieldPosition="0"/>
    </format>
    <format dxfId="5259">
      <pivotArea type="all" dataOnly="0" outline="0" fieldPosition="0"/>
    </format>
    <format dxfId="5258">
      <pivotArea outline="0" collapsedLevelsAreSubtotals="1" fieldPosition="0"/>
    </format>
    <format dxfId="5257">
      <pivotArea field="1" type="button" dataOnly="0" labelOnly="1" outline="0" axis="axisRow" fieldPosition="0"/>
    </format>
    <format dxfId="5256">
      <pivotArea field="0" type="button" dataOnly="0" labelOnly="1" outline="0" axis="axisRow" fieldPosition="1"/>
    </format>
    <format dxfId="5255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254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253">
      <pivotArea dataOnly="0" labelOnly="1" grandRow="1" outline="0" fieldPosition="0"/>
    </format>
    <format dxfId="5252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251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250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249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248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247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246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245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244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243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242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241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240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239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238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237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236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235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234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233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232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231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230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229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228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227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226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225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224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223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222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221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220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219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218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217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216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215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214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213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2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211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210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209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208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207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206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205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204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203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202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201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200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199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198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19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196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195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194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1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192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191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190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189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188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187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186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185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184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183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182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181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180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179">
      <pivotArea dataOnly="0" labelOnly="1" outline="0" axis="axisValues" fieldPosition="0"/>
    </format>
    <format dxfId="5178">
      <pivotArea type="all" dataOnly="0" outline="0" fieldPosition="0"/>
    </format>
    <format dxfId="5177">
      <pivotArea outline="0" collapsedLevelsAreSubtotals="1" fieldPosition="0"/>
    </format>
    <format dxfId="5176">
      <pivotArea field="1" type="button" dataOnly="0" labelOnly="1" outline="0" axis="axisRow" fieldPosition="0"/>
    </format>
    <format dxfId="5175">
      <pivotArea field="0" type="button" dataOnly="0" labelOnly="1" outline="0" axis="axisRow" fieldPosition="1"/>
    </format>
    <format dxfId="5174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173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172">
      <pivotArea dataOnly="0" labelOnly="1" grandRow="1" outline="0" fieldPosition="0"/>
    </format>
    <format dxfId="5171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170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169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168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167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166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165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164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163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162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161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160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159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158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157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156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155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154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153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152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151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150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149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148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147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146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145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144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143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142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141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140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139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138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137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136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135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134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133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132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131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130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129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128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127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126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125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124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123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122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121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120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119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118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117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116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115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114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113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1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111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110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109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108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107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106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105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104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103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102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101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100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099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098">
      <pivotArea dataOnly="0" labelOnly="1" outline="0" axis="axisValues" fieldPosition="0"/>
    </format>
    <format dxfId="5097">
      <pivotArea field="0" type="button" dataOnly="0" labelOnly="1" outline="0" axis="axisRow" fieldPosition="1"/>
    </format>
    <format dxfId="5096">
      <pivotArea dataOnly="0" labelOnly="1" grandRow="1" outline="0" fieldPosition="0"/>
    </format>
    <format dxfId="5095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094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093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092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091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090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089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088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08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086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085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084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083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082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081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080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079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078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077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076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075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0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073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072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07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070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069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068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067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066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065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064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063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062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061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060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059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058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057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056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0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054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053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052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051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050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049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048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047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046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045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044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043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042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041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040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039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038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037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036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035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034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033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032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031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030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029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028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027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026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025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024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023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022">
      <pivotArea outline="0" collapsedLevelsAreSubtotals="1" fieldPosition="0"/>
    </format>
    <format dxfId="5021">
      <pivotArea field="0" type="button" dataOnly="0" labelOnly="1" outline="0" axis="axisRow" fieldPosition="1"/>
    </format>
    <format dxfId="5020">
      <pivotArea dataOnly="0" labelOnly="1" grandRow="1" outline="0" offset="IV256" fieldPosition="0"/>
    </format>
    <format dxfId="5019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018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017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016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015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014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013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012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011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010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009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008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007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006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005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004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003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002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001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000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4999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4998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4997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4996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4995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4994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4993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4992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4991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4990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4989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4988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4987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4986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4985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4984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4983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4982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4981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4980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4979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4978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4977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4976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4975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4974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4973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4972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4971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4970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4969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4968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4967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4966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4965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4964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4963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4962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4961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4960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4959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4958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4957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4956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4955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4954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4953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4952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4951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4950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4949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4948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4947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4946">
      <pivotArea dataOnly="0" labelOnly="1" outline="0" axis="axisValues" fieldPosition="0"/>
    </format>
    <format dxfId="4945">
      <pivotArea dataOnly="0" labelOnly="1" outline="0" fieldPosition="0">
        <references count="1">
          <reference field="1" count="1">
            <x v="0"/>
          </reference>
        </references>
      </pivotArea>
    </format>
    <format dxfId="4944">
      <pivotArea dataOnly="0" labelOnly="1" outline="0" fieldPosition="0">
        <references count="1">
          <reference field="1" count="1">
            <x v="0"/>
          </reference>
        </references>
      </pivotArea>
    </format>
    <format dxfId="4943">
      <pivotArea dataOnly="0" labelOnly="1" outline="0" fieldPosition="0">
        <references count="1">
          <reference field="1" count="1">
            <x v="0"/>
          </reference>
        </references>
      </pivotArea>
    </format>
    <format dxfId="4942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41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4940">
      <pivotArea field="1" type="button" dataOnly="0" labelOnly="1" outline="0" axis="axisRow" fieldPosition="0"/>
    </format>
    <format dxfId="4939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38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4937">
      <pivotArea dataOnly="0" labelOnly="1" grandRow="1" outline="0" fieldPosition="0"/>
    </format>
    <format dxfId="4936">
      <pivotArea dataOnly="0" labelOnly="1" outline="0" fieldPosition="0">
        <references count="1">
          <reference field="1" count="1">
            <x v="0"/>
          </reference>
        </references>
      </pivotArea>
    </format>
    <format dxfId="4935">
      <pivotArea dataOnly="0" labelOnly="1" outline="0" fieldPosition="0">
        <references count="1">
          <reference field="1" count="1">
            <x v="0"/>
          </reference>
        </references>
      </pivotArea>
    </format>
    <format dxfId="4934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33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4932">
      <pivotArea dataOnly="0" labelOnly="1" outline="0" axis="axisValues" fieldPosition="0"/>
    </format>
    <format dxfId="4931">
      <pivotArea field="1" type="button" dataOnly="0" labelOnly="1" outline="0" axis="axisRow" fieldPosition="0"/>
    </format>
    <format dxfId="4930">
      <pivotArea field="0" type="button" dataOnly="0" labelOnly="1" outline="0" axis="axisRow" fieldPosition="1"/>
    </format>
    <format dxfId="492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28">
      <pivotArea field="1" type="button" dataOnly="0" labelOnly="1" outline="0" axis="axisRow" fieldPosition="0"/>
    </format>
    <format dxfId="4927">
      <pivotArea field="0" type="button" dataOnly="0" labelOnly="1" outline="0" axis="axisRow" fieldPosition="1"/>
    </format>
    <format dxfId="49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25">
      <pivotArea grandRow="1" outline="0" collapsedLevelsAreSubtotals="1" fieldPosition="0"/>
    </format>
    <format dxfId="4924">
      <pivotArea dataOnly="0" labelOnly="1" grandRow="1" outline="0" fieldPosition="0"/>
    </format>
    <format dxfId="4923">
      <pivotArea grandRow="1" outline="0" collapsedLevelsAreSubtotals="1" fieldPosition="0"/>
    </format>
    <format dxfId="4922">
      <pivotArea dataOnly="0" labelOnly="1" grandRow="1" outline="0" fieldPosition="0"/>
    </format>
    <format dxfId="4921">
      <pivotArea dataOnly="0" labelOnly="1" grandRow="1" outline="0" fieldPosition="0"/>
    </format>
    <format dxfId="4920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19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4918">
      <pivotArea grandRow="1" outline="0" collapsedLevelsAreSubtotals="1" fieldPosition="0"/>
    </format>
    <format dxfId="4917">
      <pivotArea dataOnly="0" labelOnly="1" grandRow="1" outline="0" fieldPosition="0"/>
    </format>
    <format dxfId="4916">
      <pivotArea grandRow="1" outline="0" collapsedLevelsAreSubtotals="1" fieldPosition="0"/>
    </format>
    <format dxfId="4915">
      <pivotArea dataOnly="0" labelOnly="1" grandRow="1" outline="0" fieldPosition="0"/>
    </format>
    <format dxfId="4914">
      <pivotArea outline="0" fieldPosition="0">
        <references count="3">
          <reference field="4294967294" count="1" selected="0">
            <x v="0"/>
          </reference>
          <reference field="0" count="1" selected="0">
            <x v="43"/>
          </reference>
          <reference field="1" count="1" selected="0">
            <x v="71"/>
          </reference>
        </references>
      </pivotArea>
    </format>
    <format dxfId="4913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4912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4911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4910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4909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4908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4907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4906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4905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4904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4903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4902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490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4900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4899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4898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4897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4896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4895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4894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48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4892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4891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4890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4889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4888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4887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4886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4885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4884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4883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4882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4881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4880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4879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4878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4877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4876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487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4874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4873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4872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4871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4870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4869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4868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4867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4866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4865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4864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4863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4862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4861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4860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4859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4858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4857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4856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4855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4854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4853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4852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4851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4850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4849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4848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4847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4846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4845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4844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4843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4842">
      <pivotArea outline="0" fieldPosition="0">
        <references count="1">
          <reference field="4294967294" count="1">
            <x v="1"/>
          </reference>
        </references>
      </pivotArea>
    </format>
    <format dxfId="4841">
      <pivotArea grandRow="1" outline="0" collapsedLevelsAreSubtotals="1" fieldPosition="0"/>
    </format>
    <format dxfId="4840">
      <pivotArea dataOnly="0" labelOnly="1" grandRow="1" outline="0" fieldPosition="0"/>
    </format>
    <format dxfId="4839">
      <pivotArea dataOnly="0" labelOnly="1" outline="0" fieldPosition="0">
        <references count="2">
          <reference field="0" count="0"/>
          <reference field="1" count="1" selected="0">
            <x v="12"/>
          </reference>
        </references>
      </pivotArea>
    </format>
    <format dxfId="4838">
      <pivotArea dataOnly="0" labelOnly="1" outline="0" fieldPosition="0">
        <references count="2">
          <reference field="0" count="0"/>
          <reference field="1" count="1" selected="0">
            <x v="29"/>
          </reference>
        </references>
      </pivotArea>
    </format>
    <format dxfId="4837">
      <pivotArea dataOnly="0" labelOnly="1" outline="0" fieldPosition="0">
        <references count="2">
          <reference field="0" count="0"/>
          <reference field="1" count="1" selected="0">
            <x v="12"/>
          </reference>
        </references>
      </pivotArea>
    </format>
    <format dxfId="4836">
      <pivotArea dataOnly="0" labelOnly="1" outline="0" fieldPosition="0">
        <references count="2">
          <reference field="0" count="0"/>
          <reference field="1" count="1" selected="0">
            <x v="29"/>
          </reference>
        </references>
      </pivotArea>
    </format>
    <format dxfId="4835">
      <pivotArea dataOnly="0" labelOnly="1" outline="0" fieldPosition="0">
        <references count="2">
          <reference field="0" count="0"/>
          <reference field="1" count="1" selected="0">
            <x v="12"/>
          </reference>
        </references>
      </pivotArea>
    </format>
    <format dxfId="4834">
      <pivotArea dataOnly="0" labelOnly="1" outline="0" fieldPosition="0">
        <references count="2">
          <reference field="0" count="0"/>
          <reference field="1" count="1" selected="0">
            <x v="29"/>
          </reference>
        </references>
      </pivotArea>
    </format>
  </formats>
  <chartFormats count="97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4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9" format="4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9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9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9" format="4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9" format="4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4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9" format="5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9" format="5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9" format="5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9" format="5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9" format="5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9" format="5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9" format="5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9" format="5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9" format="5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9" format="5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7"/>
          </reference>
        </references>
      </pivotArea>
    </chartFormat>
    <chartFormat chart="9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8"/>
          </reference>
        </references>
      </pivotArea>
    </chartFormat>
    <chartFormat chart="9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9"/>
          </reference>
        </references>
      </pivotArea>
    </chartFormat>
    <chartFormat chart="9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0"/>
          </reference>
        </references>
      </pivotArea>
    </chartFormat>
    <chartFormat chart="9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1"/>
          </reference>
        </references>
      </pivotArea>
    </chartFormat>
    <chartFormat chart="9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2"/>
          </reference>
        </references>
      </pivotArea>
    </chartFormat>
    <chartFormat chart="9" format="6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3"/>
          </reference>
        </references>
      </pivotArea>
    </chartFormat>
    <chartFormat chart="9" format="6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4"/>
          </reference>
        </references>
      </pivotArea>
    </chartFormat>
    <chartFormat chart="9" format="6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5"/>
          </reference>
        </references>
      </pivotArea>
    </chartFormat>
    <chartFormat chart="9" format="6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6"/>
          </reference>
        </references>
      </pivotArea>
    </chartFormat>
    <chartFormat chart="9" format="6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9" format="7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8"/>
          </reference>
        </references>
      </pivotArea>
    </chartFormat>
    <chartFormat chart="9" format="7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9"/>
          </reference>
        </references>
      </pivotArea>
    </chartFormat>
    <chartFormat chart="9" format="7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0"/>
          </reference>
        </references>
      </pivotArea>
    </chartFormat>
    <chartFormat chart="9" format="7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1"/>
          </reference>
        </references>
      </pivotArea>
    </chartFormat>
    <chartFormat chart="9" format="7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2"/>
          </reference>
        </references>
      </pivotArea>
    </chartFormat>
    <chartFormat chart="9" format="7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3"/>
          </reference>
        </references>
      </pivotArea>
    </chartFormat>
    <chartFormat chart="9" format="7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4"/>
          </reference>
        </references>
      </pivotArea>
    </chartFormat>
    <chartFormat chart="9" format="7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5"/>
          </reference>
        </references>
      </pivotArea>
    </chartFormat>
    <chartFormat chart="9" format="7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6"/>
          </reference>
        </references>
      </pivotArea>
    </chartFormat>
    <chartFormat chart="9" format="7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9" format="8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8"/>
          </reference>
        </references>
      </pivotArea>
    </chartFormat>
    <chartFormat chart="9" format="8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9"/>
          </reference>
        </references>
      </pivotArea>
    </chartFormat>
    <chartFormat chart="9" format="8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0"/>
          </reference>
        </references>
      </pivotArea>
    </chartFormat>
    <chartFormat chart="9" format="8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9" format="8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9" format="8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9" format="8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4"/>
          </reference>
        </references>
      </pivotArea>
    </chartFormat>
    <chartFormat chart="9" format="8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5"/>
          </reference>
        </references>
      </pivotArea>
    </chartFormat>
    <chartFormat chart="9" format="8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6"/>
          </reference>
        </references>
      </pivotArea>
    </chartFormat>
    <chartFormat chart="9" format="8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7"/>
          </reference>
        </references>
      </pivotArea>
    </chartFormat>
    <chartFormat chart="9" format="9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8"/>
          </reference>
        </references>
      </pivotArea>
    </chartFormat>
    <chartFormat chart="9" format="9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9"/>
          </reference>
        </references>
      </pivotArea>
    </chartFormat>
    <chartFormat chart="9" format="9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0"/>
          </reference>
        </references>
      </pivotArea>
    </chartFormat>
    <chartFormat chart="9" format="9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1"/>
          </reference>
        </references>
      </pivotArea>
    </chartFormat>
    <chartFormat chart="9" format="9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2"/>
          </reference>
        </references>
      </pivotArea>
    </chartFormat>
    <chartFormat chart="9" format="9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3"/>
          </reference>
        </references>
      </pivotArea>
    </chartFormat>
    <chartFormat chart="9" format="9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4"/>
          </reference>
        </references>
      </pivotArea>
    </chartFormat>
    <chartFormat chart="9" format="9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5"/>
          </reference>
        </references>
      </pivotArea>
    </chartFormat>
    <chartFormat chart="9" format="9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6"/>
          </reference>
        </references>
      </pivotArea>
    </chartFormat>
    <chartFormat chart="9" format="9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7"/>
          </reference>
        </references>
      </pivotArea>
    </chartFormat>
    <chartFormat chart="9" format="10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8"/>
          </reference>
        </references>
      </pivotArea>
    </chartFormat>
    <chartFormat chart="9" format="10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9"/>
          </reference>
        </references>
      </pivotArea>
    </chartFormat>
    <chartFormat chart="9" format="10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0"/>
          </reference>
        </references>
      </pivotArea>
    </chartFormat>
    <chartFormat chart="9" format="10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1"/>
          </reference>
        </references>
      </pivotArea>
    </chartFormat>
    <chartFormat chart="9" format="10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2"/>
          </reference>
        </references>
      </pivotArea>
    </chartFormat>
    <chartFormat chart="9" format="10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3"/>
          </reference>
        </references>
      </pivotArea>
    </chartFormat>
    <chartFormat chart="9" format="10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4"/>
          </reference>
        </references>
      </pivotArea>
    </chartFormat>
    <chartFormat chart="9" format="10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5"/>
          </reference>
        </references>
      </pivotArea>
    </chartFormat>
    <chartFormat chart="9" format="10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6"/>
          </reference>
        </references>
      </pivotArea>
    </chartFormat>
    <chartFormat chart="9" format="10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7"/>
          </reference>
        </references>
      </pivotArea>
    </chartFormat>
    <chartFormat chart="9" format="1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8"/>
          </reference>
        </references>
      </pivotArea>
    </chartFormat>
    <chartFormat chart="9" format="1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9" format="1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9" format="1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1"/>
          </reference>
        </references>
      </pivotArea>
    </chartFormat>
    <chartFormat chart="9" format="1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2"/>
          </reference>
        </references>
      </pivotArea>
    </chartFormat>
  </chartFormat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compact="0" compactData="0" multipleFieldFilters="0" chartFormat="10" rowHeaderCaption="Группы стран">
  <location ref="A7" firstHeaderRow="0" firstDataRow="0" firstDataCol="0" rowPageCount="2" colPageCount="1"/>
  <pivotFields count="7">
    <pivotField axis="axisPage" compact="0" outline="0" multipleItemSelectionAllowed="1" showAll="0" defaultSubtota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</items>
    </pivotField>
    <pivotField axis="axisPage" compact="0" outline="0" multipleItemSelectionAllowed="1" showAll="0" defaultSubtotal="0">
      <items count="73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pageFields count="2">
    <pageField fld="0" hier="-1"/>
    <pageField fld="1" hier="-1"/>
  </pageFields>
  <formats count="599">
    <format dxfId="6108">
      <pivotArea field="0" type="button" dataOnly="0" labelOnly="1" outline="0" axis="axisPage" fieldPosition="0"/>
    </format>
    <format dxfId="610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06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05">
      <pivotArea dataOnly="0" labelOnly="1" grandRow="1" outline="0" fieldPosition="0"/>
    </format>
    <format dxfId="610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03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02">
      <pivotArea type="all" dataOnly="0" outline="0" fieldPosition="0"/>
    </format>
    <format dxfId="6101">
      <pivotArea outline="0" collapsedLevelsAreSubtotals="1" fieldPosition="0"/>
    </format>
    <format dxfId="6100">
      <pivotArea field="1" type="button" dataOnly="0" labelOnly="1" outline="0" axis="axisPage" fieldPosition="1"/>
    </format>
    <format dxfId="6099">
      <pivotArea field="0" type="button" dataOnly="0" labelOnly="1" outline="0" axis="axisPage" fieldPosition="0"/>
    </format>
    <format dxfId="6098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97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6096">
      <pivotArea dataOnly="0" labelOnly="1" grandRow="1" outline="0" fieldPosition="0"/>
    </format>
    <format dxfId="6095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6094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6093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6092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6091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6090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6089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6088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608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6086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6085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6084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6083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6082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6081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6080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6079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6078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6077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6076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6075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60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6073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6072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607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6070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6069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6068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6067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6066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6065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6064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6063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6062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6061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6060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6059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6058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6057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6056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60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6054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6053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6052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6051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6050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6049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6048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6047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6046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6045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6044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6043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6042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6041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6040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6039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6038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6037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6036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6035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6034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6033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6032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6031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6030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6029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6028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6027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6026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6025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6024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6023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6022">
      <pivotArea dataOnly="0" labelOnly="1" outline="0" axis="axisValues" fieldPosition="0"/>
    </format>
    <format dxfId="6021">
      <pivotArea type="all" dataOnly="0" outline="0" fieldPosition="0"/>
    </format>
    <format dxfId="6020">
      <pivotArea outline="0" collapsedLevelsAreSubtotals="1" fieldPosition="0"/>
    </format>
    <format dxfId="6019">
      <pivotArea field="1" type="button" dataOnly="0" labelOnly="1" outline="0" axis="axisPage" fieldPosition="1"/>
    </format>
    <format dxfId="6018">
      <pivotArea field="0" type="button" dataOnly="0" labelOnly="1" outline="0" axis="axisPage" fieldPosition="0"/>
    </format>
    <format dxfId="6017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16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6015">
      <pivotArea dataOnly="0" labelOnly="1" grandRow="1" outline="0" fieldPosition="0"/>
    </format>
    <format dxfId="6014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6013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6012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6011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6010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6009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6008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6007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6006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6005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6004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6003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6002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600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6000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999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998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997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996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995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994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9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992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991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990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989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988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987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986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985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984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983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982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981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980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979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978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977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976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975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9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973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972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971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970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969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968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967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966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965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964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963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962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961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960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959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958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957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956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9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954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953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952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951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950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949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948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947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946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945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944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943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942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941">
      <pivotArea dataOnly="0" labelOnly="1" outline="0" axis="axisValues" fieldPosition="0"/>
    </format>
    <format dxfId="5940">
      <pivotArea type="all" dataOnly="0" outline="0" fieldPosition="0"/>
    </format>
    <format dxfId="5939">
      <pivotArea outline="0" collapsedLevelsAreSubtotals="1" fieldPosition="0"/>
    </format>
    <format dxfId="5938">
      <pivotArea field="1" type="button" dataOnly="0" labelOnly="1" outline="0" axis="axisPage" fieldPosition="1"/>
    </format>
    <format dxfId="5937">
      <pivotArea field="0" type="button" dataOnly="0" labelOnly="1" outline="0" axis="axisPage" fieldPosition="0"/>
    </format>
    <format dxfId="5936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935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934">
      <pivotArea dataOnly="0" labelOnly="1" grandRow="1" outline="0" fieldPosition="0"/>
    </format>
    <format dxfId="5933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932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931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930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929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928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927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926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925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924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923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922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921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920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919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918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917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916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915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914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913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9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911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910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909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908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907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906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905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904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903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902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901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900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899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898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897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896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895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894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8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892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891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890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889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888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887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886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885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884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883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882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881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880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879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878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877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876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875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8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873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872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871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870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869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868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867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866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865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864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863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862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861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860">
      <pivotArea dataOnly="0" labelOnly="1" outline="0" axis="axisValues" fieldPosition="0"/>
    </format>
    <format dxfId="5859">
      <pivotArea type="all" dataOnly="0" outline="0" fieldPosition="0"/>
    </format>
    <format dxfId="5858">
      <pivotArea outline="0" collapsedLevelsAreSubtotals="1" fieldPosition="0"/>
    </format>
    <format dxfId="5857">
      <pivotArea field="1" type="button" dataOnly="0" labelOnly="1" outline="0" axis="axisPage" fieldPosition="1"/>
    </format>
    <format dxfId="5856">
      <pivotArea field="0" type="button" dataOnly="0" labelOnly="1" outline="0" axis="axisPage" fieldPosition="0"/>
    </format>
    <format dxfId="5855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854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853">
      <pivotArea dataOnly="0" labelOnly="1" grandRow="1" outline="0" fieldPosition="0"/>
    </format>
    <format dxfId="5852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851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850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849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848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847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846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845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844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843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842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841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840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839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838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837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836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835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834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833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832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831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830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829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828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827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826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825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824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823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822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821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820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819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818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817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816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815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814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813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8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811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810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809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808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807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806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805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804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803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802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801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800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799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798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79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796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795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794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793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792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791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790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789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788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787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786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785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784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783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782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781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780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779">
      <pivotArea dataOnly="0" labelOnly="1" outline="0" axis="axisValues" fieldPosition="0"/>
    </format>
    <format dxfId="5778">
      <pivotArea type="all" dataOnly="0" outline="0" fieldPosition="0"/>
    </format>
    <format dxfId="5777">
      <pivotArea outline="0" collapsedLevelsAreSubtotals="1" fieldPosition="0"/>
    </format>
    <format dxfId="5776">
      <pivotArea field="1" type="button" dataOnly="0" labelOnly="1" outline="0" axis="axisPage" fieldPosition="1"/>
    </format>
    <format dxfId="5775">
      <pivotArea field="0" type="button" dataOnly="0" labelOnly="1" outline="0" axis="axisPage" fieldPosition="0"/>
    </format>
    <format dxfId="5774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773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772">
      <pivotArea dataOnly="0" labelOnly="1" grandRow="1" outline="0" fieldPosition="0"/>
    </format>
    <format dxfId="5771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770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769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768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767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766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765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764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763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762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761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760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759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758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757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756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755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754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753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752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751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750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749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748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747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746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745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744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743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742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741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740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739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738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737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736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735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734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733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732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731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730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729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728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727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726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725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724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723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722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721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720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719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718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717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716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715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714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713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712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711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710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709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708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707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706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705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704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703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702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701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700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699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698">
      <pivotArea dataOnly="0" labelOnly="1" outline="0" axis="axisValues" fieldPosition="0"/>
    </format>
    <format dxfId="5697">
      <pivotArea field="0" type="button" dataOnly="0" labelOnly="1" outline="0" axis="axisPage" fieldPosition="0"/>
    </format>
    <format dxfId="5696">
      <pivotArea dataOnly="0" labelOnly="1" grandRow="1" outline="0" fieldPosition="0"/>
    </format>
    <format dxfId="5695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694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693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692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691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690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689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688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687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686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685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684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683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682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681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680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679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678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677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676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675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674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673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672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671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670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669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668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667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666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665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664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663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662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661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660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659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658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657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656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655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654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653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652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651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650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649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648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647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646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645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644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643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642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641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640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639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638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637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636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635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634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633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632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631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630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629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628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627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626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625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624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623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622">
      <pivotArea outline="0" collapsedLevelsAreSubtotals="1" fieldPosition="0"/>
    </format>
    <format dxfId="5621">
      <pivotArea field="0" type="button" dataOnly="0" labelOnly="1" outline="0" axis="axisPage" fieldPosition="0"/>
    </format>
    <format dxfId="5620">
      <pivotArea dataOnly="0" labelOnly="1" grandRow="1" outline="0" offset="IV256" fieldPosition="0"/>
    </format>
    <format dxfId="5619">
      <pivotArea dataOnly="0" labelOnly="1" outline="0" fieldPosition="0">
        <references count="2">
          <reference field="0" count="5">
            <x v="1"/>
            <x v="9"/>
            <x v="14"/>
            <x v="38"/>
            <x v="50"/>
          </reference>
          <reference field="1" count="1" selected="0">
            <x v="0"/>
          </reference>
        </references>
      </pivotArea>
    </format>
    <format dxfId="5618">
      <pivotArea dataOnly="0" labelOnly="1" outline="0" fieldPosition="0">
        <references count="2">
          <reference field="0" count="1">
            <x v="14"/>
          </reference>
          <reference field="1" count="1" selected="0">
            <x v="1"/>
          </reference>
        </references>
      </pivotArea>
    </format>
    <format dxfId="5617">
      <pivotArea dataOnly="0" labelOnly="1" outline="0" fieldPosition="0">
        <references count="2">
          <reference field="0" count="13">
            <x v="2"/>
            <x v="10"/>
            <x v="11"/>
            <x v="12"/>
            <x v="13"/>
            <x v="14"/>
            <x v="24"/>
            <x v="27"/>
            <x v="40"/>
            <x v="45"/>
            <x v="49"/>
            <x v="50"/>
            <x v="56"/>
          </reference>
          <reference field="1" count="1" selected="0">
            <x v="2"/>
          </reference>
        </references>
      </pivotArea>
    </format>
    <format dxfId="5616">
      <pivotArea dataOnly="0" labelOnly="1" outline="0" fieldPosition="0">
        <references count="2">
          <reference field="0" count="1">
            <x v="50"/>
          </reference>
          <reference field="1" count="1" selected="0">
            <x v="3"/>
          </reference>
        </references>
      </pivotArea>
    </format>
    <format dxfId="5615">
      <pivotArea dataOnly="0" labelOnly="1" outline="0" fieldPosition="0">
        <references count="2">
          <reference field="0" count="4">
            <x v="27"/>
            <x v="44"/>
            <x v="53"/>
            <x v="58"/>
          </reference>
          <reference field="1" count="1" selected="0">
            <x v="4"/>
          </reference>
        </references>
      </pivotArea>
    </format>
    <format dxfId="5614">
      <pivotArea dataOnly="0" labelOnly="1" outline="0" fieldPosition="0">
        <references count="2">
          <reference field="0" count="2">
            <x v="27"/>
            <x v="40"/>
          </reference>
          <reference field="1" count="1" selected="0">
            <x v="5"/>
          </reference>
        </references>
      </pivotArea>
    </format>
    <format dxfId="5613">
      <pivotArea dataOnly="0" labelOnly="1" outline="0" fieldPosition="0">
        <references count="2">
          <reference field="0" count="14">
            <x v="10"/>
            <x v="12"/>
            <x v="14"/>
            <x v="19"/>
            <x v="25"/>
            <x v="27"/>
            <x v="34"/>
            <x v="38"/>
            <x v="42"/>
            <x v="45"/>
            <x v="50"/>
            <x v="51"/>
            <x v="53"/>
            <x v="55"/>
          </reference>
          <reference field="1" count="1" selected="0">
            <x v="6"/>
          </reference>
        </references>
      </pivotArea>
    </format>
    <format dxfId="5612">
      <pivotArea dataOnly="0" labelOnly="1" outline="0" fieldPosition="0">
        <references count="2">
          <reference field="0" count="1">
            <x v="27"/>
          </reference>
          <reference field="1" count="1" selected="0">
            <x v="7"/>
          </reference>
        </references>
      </pivotArea>
    </format>
    <format dxfId="5611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8"/>
          </reference>
        </references>
      </pivotArea>
    </format>
    <format dxfId="5610">
      <pivotArea dataOnly="0" labelOnly="1" outline="0" fieldPosition="0">
        <references count="2">
          <reference field="0" count="4">
            <x v="12"/>
            <x v="13"/>
            <x v="14"/>
            <x v="27"/>
          </reference>
          <reference field="1" count="1" selected="0">
            <x v="9"/>
          </reference>
        </references>
      </pivotArea>
    </format>
    <format dxfId="5609">
      <pivotArea dataOnly="0" labelOnly="1" outline="0" fieldPosition="0">
        <references count="2">
          <reference field="0" count="2">
            <x v="19"/>
            <x v="21"/>
          </reference>
          <reference field="1" count="1" selected="0">
            <x v="10"/>
          </reference>
        </references>
      </pivotArea>
    </format>
    <format dxfId="5608">
      <pivotArea dataOnly="0" labelOnly="1" outline="0" fieldPosition="0">
        <references count="2">
          <reference field="0" count="1">
            <x v="50"/>
          </reference>
          <reference field="1" count="1" selected="0">
            <x v="11"/>
          </reference>
        </references>
      </pivotArea>
    </format>
    <format dxfId="5607">
      <pivotArea dataOnly="0" labelOnly="1" outline="0" fieldPosition="0">
        <references count="2">
          <reference field="0" count="38">
            <x v="2"/>
            <x v="3"/>
            <x v="4"/>
            <x v="10"/>
            <x v="12"/>
            <x v="19"/>
            <x v="20"/>
            <x v="22"/>
            <x v="23"/>
            <x v="24"/>
            <x v="25"/>
            <x v="26"/>
            <x v="27"/>
            <x v="28"/>
            <x v="30"/>
            <x v="32"/>
            <x v="33"/>
            <x v="35"/>
            <x v="36"/>
            <x v="37"/>
            <x v="38"/>
            <x v="39"/>
            <x v="40"/>
            <x v="41"/>
            <x v="43"/>
            <x v="44"/>
            <x v="45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  <reference field="1" count="1" selected="0">
            <x v="12"/>
          </reference>
        </references>
      </pivotArea>
    </format>
    <format dxfId="5606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13"/>
          </reference>
        </references>
      </pivotArea>
    </format>
    <format dxfId="5605">
      <pivotArea dataOnly="0" labelOnly="1" outline="0" fieldPosition="0">
        <references count="2">
          <reference field="0" count="3">
            <x v="45"/>
            <x v="49"/>
            <x v="50"/>
          </reference>
          <reference field="1" count="1" selected="0">
            <x v="14"/>
          </reference>
        </references>
      </pivotArea>
    </format>
    <format dxfId="5604">
      <pivotArea dataOnly="0" labelOnly="1" outline="0" fieldPosition="0">
        <references count="2">
          <reference field="0" count="6">
            <x v="8"/>
            <x v="14"/>
            <x v="17"/>
            <x v="23"/>
            <x v="31"/>
            <x v="50"/>
          </reference>
          <reference field="1" count="1" selected="0">
            <x v="15"/>
          </reference>
        </references>
      </pivotArea>
    </format>
    <format dxfId="5603">
      <pivotArea dataOnly="0" labelOnly="1" outline="0" fieldPosition="0">
        <references count="2">
          <reference field="0" count="2">
            <x v="13"/>
            <x v="27"/>
          </reference>
          <reference field="1" count="1" selected="0">
            <x v="16"/>
          </reference>
        </references>
      </pivotArea>
    </format>
    <format dxfId="5602">
      <pivotArea dataOnly="0" labelOnly="1" outline="0" fieldPosition="0">
        <references count="2">
          <reference field="0" count="5">
            <x v="27"/>
            <x v="50"/>
            <x v="52"/>
            <x v="53"/>
            <x v="55"/>
          </reference>
          <reference field="1" count="1" selected="0">
            <x v="17"/>
          </reference>
        </references>
      </pivotArea>
    </format>
    <format dxfId="5601">
      <pivotArea dataOnly="0" labelOnly="1" outline="0" fieldPosition="0">
        <references count="2">
          <reference field="0" count="11">
            <x v="0"/>
            <x v="12"/>
            <x v="13"/>
            <x v="14"/>
            <x v="27"/>
            <x v="42"/>
            <x v="45"/>
            <x v="49"/>
            <x v="50"/>
            <x v="53"/>
            <x v="58"/>
          </reference>
          <reference field="1" count="1" selected="0">
            <x v="18"/>
          </reference>
        </references>
      </pivotArea>
    </format>
    <format dxfId="5600">
      <pivotArea dataOnly="0" labelOnly="1" outline="0" fieldPosition="0">
        <references count="2">
          <reference field="0" count="2">
            <x v="16"/>
            <x v="27"/>
          </reference>
          <reference field="1" count="1" selected="0">
            <x v="19"/>
          </reference>
        </references>
      </pivotArea>
    </format>
    <format dxfId="5599">
      <pivotArea dataOnly="0" labelOnly="1" outline="0" fieldPosition="0">
        <references count="2">
          <reference field="0" count="5">
            <x v="14"/>
            <x v="45"/>
            <x v="50"/>
            <x v="51"/>
            <x v="55"/>
          </reference>
          <reference field="1" count="1" selected="0">
            <x v="20"/>
          </reference>
        </references>
      </pivotArea>
    </format>
    <format dxfId="5598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21"/>
          </reference>
        </references>
      </pivotArea>
    </format>
    <format dxfId="5597">
      <pivotArea dataOnly="0" labelOnly="1" outline="0" fieldPosition="0">
        <references count="2">
          <reference field="0" count="4">
            <x v="7"/>
            <x v="27"/>
            <x v="50"/>
            <x v="53"/>
          </reference>
          <reference field="1" count="1" selected="0">
            <x v="22"/>
          </reference>
        </references>
      </pivotArea>
    </format>
    <format dxfId="5596">
      <pivotArea dataOnly="0" labelOnly="1" outline="0" fieldPosition="0">
        <references count="2">
          <reference field="0" count="1">
            <x v="27"/>
          </reference>
          <reference field="1" count="1" selected="0">
            <x v="23"/>
          </reference>
        </references>
      </pivotArea>
    </format>
    <format dxfId="5595">
      <pivotArea dataOnly="0" labelOnly="1" outline="0" fieldPosition="0">
        <references count="2">
          <reference field="0" count="2">
            <x v="27"/>
            <x v="58"/>
          </reference>
          <reference field="1" count="1" selected="0">
            <x v="24"/>
          </reference>
        </references>
      </pivotArea>
    </format>
    <format dxfId="5594">
      <pivotArea dataOnly="0" labelOnly="1" outline="0" fieldPosition="0">
        <references count="2">
          <reference field="0" count="5">
            <x v="12"/>
            <x v="13"/>
            <x v="14"/>
            <x v="27"/>
            <x v="42"/>
          </reference>
          <reference field="1" count="1" selected="0">
            <x v="25"/>
          </reference>
        </references>
      </pivotArea>
    </format>
    <format dxfId="5593">
      <pivotArea dataOnly="0" labelOnly="1" outline="0" fieldPosition="0">
        <references count="2">
          <reference field="0" count="13">
            <x v="12"/>
            <x v="20"/>
            <x v="25"/>
            <x v="27"/>
            <x v="28"/>
            <x v="38"/>
            <x v="43"/>
            <x v="44"/>
            <x v="45"/>
            <x v="49"/>
            <x v="50"/>
            <x v="53"/>
            <x v="55"/>
          </reference>
          <reference field="1" count="1" selected="0">
            <x v="26"/>
          </reference>
        </references>
      </pivotArea>
    </format>
    <format dxfId="5592">
      <pivotArea dataOnly="0" labelOnly="1" outline="0" fieldPosition="0">
        <references count="2">
          <reference field="0" count="1">
            <x v="51"/>
          </reference>
          <reference field="1" count="1" selected="0">
            <x v="27"/>
          </reference>
        </references>
      </pivotArea>
    </format>
    <format dxfId="5591">
      <pivotArea dataOnly="0" labelOnly="1" outline="0" fieldPosition="0">
        <references count="2">
          <reference field="0" count="1">
            <x v="27"/>
          </reference>
          <reference field="1" count="1" selected="0">
            <x v="28"/>
          </reference>
        </references>
      </pivotArea>
    </format>
    <format dxfId="5590">
      <pivotArea dataOnly="0" labelOnly="1" outline="0" fieldPosition="0">
        <references count="2">
          <reference field="0" count="2">
            <x v="1"/>
            <x v="3"/>
          </reference>
          <reference field="1" count="1" selected="0">
            <x v="29"/>
          </reference>
        </references>
      </pivotArea>
    </format>
    <format dxfId="5589">
      <pivotArea dataOnly="0" labelOnly="1" outline="0" fieldPosition="0">
        <references count="2">
          <reference field="0" count="1">
            <x v="27"/>
          </reference>
          <reference field="1" count="1" selected="0">
            <x v="30"/>
          </reference>
        </references>
      </pivotArea>
    </format>
    <format dxfId="5588">
      <pivotArea dataOnly="0" labelOnly="1" outline="0" fieldPosition="0">
        <references count="2">
          <reference field="0" count="2">
            <x v="27"/>
            <x v="55"/>
          </reference>
          <reference field="1" count="1" selected="0">
            <x v="31"/>
          </reference>
        </references>
      </pivotArea>
    </format>
    <format dxfId="5587">
      <pivotArea dataOnly="0" labelOnly="1" outline="0" fieldPosition="0">
        <references count="2">
          <reference field="0" count="5">
            <x v="13"/>
            <x v="27"/>
            <x v="29"/>
            <x v="38"/>
            <x v="45"/>
          </reference>
          <reference field="1" count="1" selected="0">
            <x v="32"/>
          </reference>
        </references>
      </pivotArea>
    </format>
    <format dxfId="5586">
      <pivotArea dataOnly="0" labelOnly="1" outline="0" fieldPosition="0">
        <references count="2">
          <reference field="0" count="3">
            <x v="27"/>
            <x v="42"/>
            <x v="50"/>
          </reference>
          <reference field="1" count="1" selected="0">
            <x v="33"/>
          </reference>
        </references>
      </pivotArea>
    </format>
    <format dxfId="5585">
      <pivotArea dataOnly="0" labelOnly="1" outline="0" fieldPosition="0">
        <references count="2">
          <reference field="0" count="1">
            <x v="12"/>
          </reference>
          <reference field="1" count="1" selected="0">
            <x v="34"/>
          </reference>
        </references>
      </pivotArea>
    </format>
    <format dxfId="5584">
      <pivotArea dataOnly="0" labelOnly="1" outline="0" fieldPosition="0">
        <references count="2">
          <reference field="0" count="1">
            <x v="5"/>
          </reference>
          <reference field="1" count="1" selected="0">
            <x v="35"/>
          </reference>
        </references>
      </pivotArea>
    </format>
    <format dxfId="5583">
      <pivotArea dataOnly="0" labelOnly="1" outline="0" fieldPosition="0">
        <references count="2">
          <reference field="0" count="9">
            <x v="13"/>
            <x v="22"/>
            <x v="24"/>
            <x v="27"/>
            <x v="28"/>
            <x v="45"/>
            <x v="50"/>
            <x v="53"/>
            <x v="57"/>
          </reference>
          <reference field="1" count="1" selected="0">
            <x v="36"/>
          </reference>
        </references>
      </pivotArea>
    </format>
    <format dxfId="5582">
      <pivotArea dataOnly="0" labelOnly="1" outline="0" fieldPosition="0">
        <references count="2">
          <reference field="0" count="1">
            <x v="45"/>
          </reference>
          <reference field="1" count="1" selected="0">
            <x v="37"/>
          </reference>
        </references>
      </pivotArea>
    </format>
    <format dxfId="5581">
      <pivotArea dataOnly="0" labelOnly="1" outline="0" fieldPosition="0">
        <references count="2">
          <reference field="0" count="13">
            <x v="1"/>
            <x v="9"/>
            <x v="12"/>
            <x v="19"/>
            <x v="24"/>
            <x v="25"/>
            <x v="28"/>
            <x v="29"/>
            <x v="40"/>
            <x v="45"/>
            <x v="49"/>
            <x v="50"/>
            <x v="51"/>
          </reference>
          <reference field="1" count="1" selected="0">
            <x v="38"/>
          </reference>
        </references>
      </pivotArea>
    </format>
    <format dxfId="5580">
      <pivotArea dataOnly="0" labelOnly="1" outline="0" fieldPosition="0">
        <references count="2">
          <reference field="0" count="1">
            <x v="27"/>
          </reference>
          <reference field="1" count="1" selected="0">
            <x v="39"/>
          </reference>
        </references>
      </pivotArea>
    </format>
    <format dxfId="5579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40"/>
          </reference>
        </references>
      </pivotArea>
    </format>
    <format dxfId="5578">
      <pivotArea dataOnly="0" labelOnly="1" outline="0" fieldPosition="0">
        <references count="2">
          <reference field="0" count="38">
            <x v="1"/>
            <x v="2"/>
            <x v="6"/>
            <x v="9"/>
            <x v="10"/>
            <x v="11"/>
            <x v="12"/>
            <x v="13"/>
            <x v="14"/>
            <x v="16"/>
            <x v="18"/>
            <x v="19"/>
            <x v="20"/>
            <x v="23"/>
            <x v="24"/>
            <x v="25"/>
            <x v="27"/>
            <x v="28"/>
            <x v="29"/>
            <x v="32"/>
            <x v="34"/>
            <x v="36"/>
            <x v="38"/>
            <x v="39"/>
            <x v="40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5"/>
          </reference>
          <reference field="1" count="1" selected="0">
            <x v="41"/>
          </reference>
        </references>
      </pivotArea>
    </format>
    <format dxfId="5577">
      <pivotArea dataOnly="0" labelOnly="1" outline="0" fieldPosition="0">
        <references count="2">
          <reference field="0" count="6">
            <x v="27"/>
            <x v="28"/>
            <x v="38"/>
            <x v="43"/>
            <x v="50"/>
            <x v="51"/>
          </reference>
          <reference field="1" count="1" selected="0">
            <x v="42"/>
          </reference>
        </references>
      </pivotArea>
    </format>
    <format dxfId="5576">
      <pivotArea dataOnly="0" labelOnly="1" outline="0" fieldPosition="0">
        <references count="2">
          <reference field="0" count="11">
            <x v="7"/>
            <x v="12"/>
            <x v="14"/>
            <x v="15"/>
            <x v="24"/>
            <x v="25"/>
            <x v="27"/>
            <x v="31"/>
            <x v="44"/>
            <x v="50"/>
            <x v="51"/>
          </reference>
          <reference field="1" count="1" selected="0">
            <x v="43"/>
          </reference>
        </references>
      </pivotArea>
    </format>
    <format dxfId="5575">
      <pivotArea dataOnly="0" labelOnly="1" outline="0" fieldPosition="0">
        <references count="2">
          <reference field="0" count="15">
            <x v="10"/>
            <x v="12"/>
            <x v="24"/>
            <x v="25"/>
            <x v="26"/>
            <x v="27"/>
            <x v="34"/>
            <x v="38"/>
            <x v="42"/>
            <x v="45"/>
            <x v="47"/>
            <x v="49"/>
            <x v="50"/>
            <x v="52"/>
            <x v="53"/>
          </reference>
          <reference field="1" count="1" selected="0">
            <x v="44"/>
          </reference>
        </references>
      </pivotArea>
    </format>
    <format dxfId="5574">
      <pivotArea dataOnly="0" labelOnly="1" outline="0" fieldPosition="0">
        <references count="2">
          <reference field="0" count="1">
            <x v="27"/>
          </reference>
          <reference field="1" count="1" selected="0">
            <x v="45"/>
          </reference>
        </references>
      </pivotArea>
    </format>
    <format dxfId="5573">
      <pivotArea dataOnly="0" labelOnly="1" outline="0" fieldPosition="0">
        <references count="2">
          <reference field="0" count="5">
            <x v="10"/>
            <x v="11"/>
            <x v="12"/>
            <x v="40"/>
            <x v="51"/>
          </reference>
          <reference field="1" count="1" selected="0">
            <x v="46"/>
          </reference>
        </references>
      </pivotArea>
    </format>
    <format dxfId="5572">
      <pivotArea dataOnly="0" labelOnly="1" outline="0" fieldPosition="0">
        <references count="2">
          <reference field="0" count="1">
            <x v="27"/>
          </reference>
          <reference field="1" count="1" selected="0">
            <x v="47"/>
          </reference>
        </references>
      </pivotArea>
    </format>
    <format dxfId="5571">
      <pivotArea dataOnly="0" labelOnly="1" outline="0" fieldPosition="0">
        <references count="2">
          <reference field="0" count="1">
            <x v="27"/>
          </reference>
          <reference field="1" count="1" selected="0">
            <x v="48"/>
          </reference>
        </references>
      </pivotArea>
    </format>
    <format dxfId="5570">
      <pivotArea dataOnly="0" labelOnly="1" outline="0" fieldPosition="0">
        <references count="2">
          <reference field="0" count="4">
            <x v="7"/>
            <x v="27"/>
            <x v="42"/>
            <x v="45"/>
          </reference>
          <reference field="1" count="1" selected="0">
            <x v="49"/>
          </reference>
        </references>
      </pivotArea>
    </format>
    <format dxfId="5569">
      <pivotArea dataOnly="0" labelOnly="1" outline="0" fieldPosition="0">
        <references count="2">
          <reference field="0" count="1">
            <x v="27"/>
          </reference>
          <reference field="1" count="1" selected="0">
            <x v="50"/>
          </reference>
        </references>
      </pivotArea>
    </format>
    <format dxfId="5568">
      <pivotArea dataOnly="0" labelOnly="1" outline="0" fieldPosition="0">
        <references count="2">
          <reference field="0" count="1">
            <x v="27"/>
          </reference>
          <reference field="1" count="1" selected="0">
            <x v="51"/>
          </reference>
        </references>
      </pivotArea>
    </format>
    <format dxfId="5567">
      <pivotArea dataOnly="0" labelOnly="1" outline="0" fieldPosition="0">
        <references count="2">
          <reference field="0" count="3">
            <x v="50"/>
            <x v="53"/>
            <x v="55"/>
          </reference>
          <reference field="1" count="1" selected="0">
            <x v="52"/>
          </reference>
        </references>
      </pivotArea>
    </format>
    <format dxfId="5566">
      <pivotArea dataOnly="0" labelOnly="1" outline="0" fieldPosition="0">
        <references count="2">
          <reference field="0" count="1">
            <x v="50"/>
          </reference>
          <reference field="1" count="1" selected="0">
            <x v="53"/>
          </reference>
        </references>
      </pivotArea>
    </format>
    <format dxfId="5565">
      <pivotArea dataOnly="0" labelOnly="1" outline="0" fieldPosition="0">
        <references count="2">
          <reference field="0" count="1">
            <x v="27"/>
          </reference>
          <reference field="1" count="1" selected="0">
            <x v="54"/>
          </reference>
        </references>
      </pivotArea>
    </format>
    <format dxfId="5564">
      <pivotArea dataOnly="0" labelOnly="1" outline="0" fieldPosition="0">
        <references count="2">
          <reference field="0" count="2">
            <x v="7"/>
            <x v="27"/>
          </reference>
          <reference field="1" count="1" selected="0">
            <x v="55"/>
          </reference>
        </references>
      </pivotArea>
    </format>
    <format dxfId="5563">
      <pivotArea dataOnly="0" labelOnly="1" outline="0" fieldPosition="0">
        <references count="2">
          <reference field="0" count="1">
            <x v="27"/>
          </reference>
          <reference field="1" count="1" selected="0">
            <x v="56"/>
          </reference>
        </references>
      </pivotArea>
    </format>
    <format dxfId="5562">
      <pivotArea dataOnly="0" labelOnly="1" outline="0" fieldPosition="0">
        <references count="2">
          <reference field="0" count="1">
            <x v="27"/>
          </reference>
          <reference field="1" count="1" selected="0">
            <x v="57"/>
          </reference>
        </references>
      </pivotArea>
    </format>
    <format dxfId="5561">
      <pivotArea dataOnly="0" labelOnly="1" outline="0" fieldPosition="0">
        <references count="2">
          <reference field="0" count="1">
            <x v="27"/>
          </reference>
          <reference field="1" count="1" selected="0">
            <x v="58"/>
          </reference>
        </references>
      </pivotArea>
    </format>
    <format dxfId="5560">
      <pivotArea dataOnly="0" labelOnly="1" outline="0" fieldPosition="0">
        <references count="2">
          <reference field="0" count="3">
            <x v="27"/>
            <x v="31"/>
            <x v="50"/>
          </reference>
          <reference field="1" count="1" selected="0">
            <x v="59"/>
          </reference>
        </references>
      </pivotArea>
    </format>
    <format dxfId="5559">
      <pivotArea dataOnly="0" labelOnly="1" outline="0" fieldPosition="0">
        <references count="2">
          <reference field="0" count="2">
            <x v="27"/>
            <x v="45"/>
          </reference>
          <reference field="1" count="1" selected="0">
            <x v="60"/>
          </reference>
        </references>
      </pivotArea>
    </format>
    <format dxfId="5558">
      <pivotArea dataOnly="0" labelOnly="1" outline="0" fieldPosition="0">
        <references count="2">
          <reference field="0" count="1">
            <x v="27"/>
          </reference>
          <reference field="1" count="1" selected="0">
            <x v="61"/>
          </reference>
        </references>
      </pivotArea>
    </format>
    <format dxfId="5557">
      <pivotArea dataOnly="0" labelOnly="1" outline="0" fieldPosition="0">
        <references count="2">
          <reference field="0" count="1">
            <x v="50"/>
          </reference>
          <reference field="1" count="1" selected="0">
            <x v="62"/>
          </reference>
        </references>
      </pivotArea>
    </format>
    <format dxfId="5556">
      <pivotArea dataOnly="0" labelOnly="1" outline="0" fieldPosition="0">
        <references count="2">
          <reference field="0" count="2">
            <x v="27"/>
            <x v="49"/>
          </reference>
          <reference field="1" count="1" selected="0">
            <x v="63"/>
          </reference>
        </references>
      </pivotArea>
    </format>
    <format dxfId="5555">
      <pivotArea dataOnly="0" labelOnly="1" outline="0" fieldPosition="0">
        <references count="2">
          <reference field="0" count="1">
            <x v="27"/>
          </reference>
          <reference field="1" count="1" selected="0">
            <x v="64"/>
          </reference>
        </references>
      </pivotArea>
    </format>
    <format dxfId="5554">
      <pivotArea dataOnly="0" labelOnly="1" outline="0" fieldPosition="0">
        <references count="2">
          <reference field="0" count="6">
            <x v="10"/>
            <x v="12"/>
            <x v="14"/>
            <x v="25"/>
            <x v="27"/>
            <x v="50"/>
          </reference>
          <reference field="1" count="1" selected="0">
            <x v="65"/>
          </reference>
        </references>
      </pivotArea>
    </format>
    <format dxfId="5553">
      <pivotArea dataOnly="0" labelOnly="1" outline="0" fieldPosition="0">
        <references count="2">
          <reference field="0" count="7">
            <x v="10"/>
            <x v="11"/>
            <x v="12"/>
            <x v="14"/>
            <x v="45"/>
            <x v="50"/>
            <x v="51"/>
          </reference>
          <reference field="1" count="1" selected="0">
            <x v="66"/>
          </reference>
        </references>
      </pivotArea>
    </format>
    <format dxfId="5552">
      <pivotArea dataOnly="0" labelOnly="1" outline="0" fieldPosition="0">
        <references count="2">
          <reference field="0" count="5">
            <x v="7"/>
            <x v="12"/>
            <x v="13"/>
            <x v="27"/>
            <x v="53"/>
          </reference>
          <reference field="1" count="1" selected="0">
            <x v="67"/>
          </reference>
        </references>
      </pivotArea>
    </format>
    <format dxfId="5551">
      <pivotArea dataOnly="0" labelOnly="1" outline="0" fieldPosition="0">
        <references count="2">
          <reference field="0" count="4">
            <x v="14"/>
            <x v="27"/>
            <x v="49"/>
            <x v="58"/>
          </reference>
          <reference field="1" count="1" selected="0">
            <x v="68"/>
          </reference>
        </references>
      </pivotArea>
    </format>
    <format dxfId="5550">
      <pivotArea dataOnly="0" labelOnly="1" outline="0" fieldPosition="0">
        <references count="2">
          <reference field="0" count="18">
            <x v="2"/>
            <x v="9"/>
            <x v="14"/>
            <x v="20"/>
            <x v="22"/>
            <x v="24"/>
            <x v="25"/>
            <x v="33"/>
            <x v="38"/>
            <x v="40"/>
            <x v="42"/>
            <x v="44"/>
            <x v="45"/>
            <x v="48"/>
            <x v="49"/>
            <x v="50"/>
            <x v="51"/>
            <x v="53"/>
          </reference>
          <reference field="1" count="1" selected="0">
            <x v="69"/>
          </reference>
        </references>
      </pivotArea>
    </format>
    <format dxfId="5549">
      <pivotArea dataOnly="0" labelOnly="1" outline="0" fieldPosition="0">
        <references count="2">
          <reference field="0" count="5">
            <x v="27"/>
            <x v="42"/>
            <x v="45"/>
            <x v="50"/>
            <x v="58"/>
          </reference>
          <reference field="1" count="1" selected="0">
            <x v="70"/>
          </reference>
        </references>
      </pivotArea>
    </format>
    <format dxfId="5548">
      <pivotArea dataOnly="0" labelOnly="1" outline="0" fieldPosition="0">
        <references count="2">
          <reference field="0" count="9">
            <x v="14"/>
            <x v="24"/>
            <x v="25"/>
            <x v="27"/>
            <x v="43"/>
            <x v="45"/>
            <x v="49"/>
            <x v="50"/>
            <x v="51"/>
          </reference>
          <reference field="1" count="1" selected="0">
            <x v="71"/>
          </reference>
        </references>
      </pivotArea>
    </format>
    <format dxfId="5547">
      <pivotArea dataOnly="0" labelOnly="1" outline="0" fieldPosition="0">
        <references count="2">
          <reference field="0" count="2">
            <x v="1"/>
            <x v="27"/>
          </reference>
          <reference field="1" count="1" selected="0">
            <x v="72"/>
          </reference>
        </references>
      </pivotArea>
    </format>
    <format dxfId="5546">
      <pivotArea dataOnly="0" labelOnly="1" outline="0" axis="axisValues" fieldPosition="0"/>
    </format>
    <format dxfId="5545">
      <pivotArea dataOnly="0" labelOnly="1" outline="0" fieldPosition="0">
        <references count="1">
          <reference field="1" count="1">
            <x v="0"/>
          </reference>
        </references>
      </pivotArea>
    </format>
    <format dxfId="5544">
      <pivotArea dataOnly="0" labelOnly="1" outline="0" fieldPosition="0">
        <references count="1">
          <reference field="1" count="1">
            <x v="0"/>
          </reference>
        </references>
      </pivotArea>
    </format>
    <format dxfId="5543">
      <pivotArea dataOnly="0" labelOnly="1" outline="0" fieldPosition="0">
        <references count="1">
          <reference field="1" count="1">
            <x v="0"/>
          </reference>
        </references>
      </pivotArea>
    </format>
    <format dxfId="5542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41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540">
      <pivotArea field="1" type="button" dataOnly="0" labelOnly="1" outline="0" axis="axisPage" fieldPosition="1"/>
    </format>
    <format dxfId="5539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38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537">
      <pivotArea dataOnly="0" labelOnly="1" grandRow="1" outline="0" fieldPosition="0"/>
    </format>
    <format dxfId="5536">
      <pivotArea dataOnly="0" labelOnly="1" outline="0" fieldPosition="0">
        <references count="1">
          <reference field="1" count="1">
            <x v="0"/>
          </reference>
        </references>
      </pivotArea>
    </format>
    <format dxfId="5535">
      <pivotArea dataOnly="0" labelOnly="1" outline="0" fieldPosition="0">
        <references count="1">
          <reference field="1" count="1">
            <x v="0"/>
          </reference>
        </references>
      </pivotArea>
    </format>
    <format dxfId="5534">
      <pivotArea dataOnly="0" labelOnly="1" outline="0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533">
      <pivotArea dataOnly="0" labelOnly="1" outline="0" fieldPosition="0">
        <references count="1">
          <reference field="1" count="2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</reference>
        </references>
      </pivotArea>
    </format>
    <format dxfId="5532">
      <pivotArea dataOnly="0" labelOnly="1" outline="0" axis="axisValues" fieldPosition="0"/>
    </format>
    <format dxfId="5531">
      <pivotArea field="1" type="button" dataOnly="0" labelOnly="1" outline="0" axis="axisPage" fieldPosition="1"/>
    </format>
    <format dxfId="5530">
      <pivotArea field="0" type="button" dataOnly="0" labelOnly="1" outline="0" axis="axisPage" fieldPosition="0"/>
    </format>
    <format dxfId="5529">
      <pivotArea field="1" type="button" dataOnly="0" labelOnly="1" outline="0" axis="axisPage" fieldPosition="1"/>
    </format>
    <format dxfId="5528">
      <pivotArea field="0" type="button" dataOnly="0" labelOnly="1" outline="0" axis="axisPage" fieldPosition="0"/>
    </format>
    <format dxfId="5527">
      <pivotArea grandRow="1" outline="0" collapsedLevelsAreSubtotals="1" fieldPosition="0"/>
    </format>
    <format dxfId="5526">
      <pivotArea dataOnly="0" labelOnly="1" grandRow="1" outline="0" fieldPosition="0"/>
    </format>
    <format dxfId="5525">
      <pivotArea grandRow="1" outline="0" collapsedLevelsAreSubtotals="1" fieldPosition="0"/>
    </format>
    <format dxfId="5524">
      <pivotArea dataOnly="0" labelOnly="1" grandRow="1" outline="0" fieldPosition="0"/>
    </format>
    <format dxfId="5523">
      <pivotArea dataOnly="0" labelOnly="1" grandRow="1" outline="0" fieldPosition="0"/>
    </format>
    <format dxfId="5522">
      <pivotArea dataOnly="0" labelOnly="1" outline="0" fieldPosition="0">
        <references count="1">
          <reference field="0" count="0"/>
        </references>
      </pivotArea>
    </format>
    <format dxfId="5521">
      <pivotArea dataOnly="0" labelOnly="1" outline="0" fieldPosition="0">
        <references count="1">
          <reference field="0" count="0"/>
        </references>
      </pivotArea>
    </format>
    <format dxfId="5520">
      <pivotArea dataOnly="0" labelOnly="1" outline="0" fieldPosition="0">
        <references count="1">
          <reference field="1" count="0"/>
        </references>
      </pivotArea>
    </format>
    <format dxfId="5519">
      <pivotArea dataOnly="0" labelOnly="1" outline="0" fieldPosition="0">
        <references count="1">
          <reference field="1" count="0"/>
        </references>
      </pivotArea>
    </format>
    <format dxfId="5518">
      <pivotArea dataOnly="0" labelOnly="1" outline="0" fieldPosition="0">
        <references count="1">
          <reference field="0" count="0"/>
        </references>
      </pivotArea>
    </format>
    <format dxfId="5517">
      <pivotArea dataOnly="0" labelOnly="1" outline="0" fieldPosition="0">
        <references count="1">
          <reference field="1" count="0"/>
        </references>
      </pivotArea>
    </format>
    <format dxfId="5516">
      <pivotArea dataOnly="0" labelOnly="1" outline="0" fieldPosition="0">
        <references count="1">
          <reference field="0" count="0"/>
        </references>
      </pivotArea>
    </format>
    <format dxfId="5515">
      <pivotArea dataOnly="0" labelOnly="1" outline="0" fieldPosition="0">
        <references count="1">
          <reference field="0" count="0"/>
        </references>
      </pivotArea>
    </format>
    <format dxfId="5514">
      <pivotArea dataOnly="0" labelOnly="1" outline="0" fieldPosition="0">
        <references count="1">
          <reference field="1" count="0"/>
        </references>
      </pivotArea>
    </format>
    <format dxfId="5513">
      <pivotArea dataOnly="0" labelOnly="1" outline="0" fieldPosition="0">
        <references count="1">
          <reference field="0" count="0"/>
        </references>
      </pivotArea>
    </format>
    <format dxfId="5512">
      <pivotArea dataOnly="0" labelOnly="1" outline="0" fieldPosition="0">
        <references count="1">
          <reference field="1" count="0"/>
        </references>
      </pivotArea>
    </format>
    <format dxfId="5511">
      <pivotArea dataOnly="0" labelOnly="1" outline="0" fieldPosition="0">
        <references count="1">
          <reference field="0" count="0"/>
        </references>
      </pivotArea>
    </format>
    <format dxfId="5510">
      <pivotArea dataOnly="0" labelOnly="1" outline="0" fieldPosition="0">
        <references count="1">
          <reference field="1" count="0"/>
        </references>
      </pivotArea>
    </format>
  </formats>
  <pivotTableStyleInfo name="Стиль сводной таблицы 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свв" cacheId="76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compact="0" compactData="0" multipleFieldFilters="0">
  <location ref="A42:N414" firstHeaderRow="1" firstDataRow="1" firstDataCol="14"/>
  <pivotFields count="24">
    <pivotField axis="axisRow" compact="0" outline="0" showAll="0" sortType="ascending" defaultSubtotal="0">
      <items count="239">
        <item m="1" x="223"/>
        <item m="1" x="235"/>
        <item x="179"/>
        <item x="0"/>
        <item x="1"/>
        <item x="2"/>
        <item x="3"/>
        <item x="4"/>
        <item x="20"/>
        <item x="5"/>
        <item x="6"/>
        <item x="7"/>
        <item x="8"/>
        <item x="9"/>
        <item x="10"/>
        <item x="11"/>
        <item x="12"/>
        <item x="21"/>
        <item x="155"/>
        <item x="13"/>
        <item x="14"/>
        <item x="145"/>
        <item x="15"/>
        <item x="17"/>
        <item x="16"/>
        <item m="1" x="225"/>
        <item x="18"/>
        <item x="19"/>
        <item m="1" x="228"/>
        <item x="22"/>
        <item m="1" x="236"/>
        <item m="1" x="221"/>
        <item m="1" x="224"/>
        <item x="213"/>
        <item x="176"/>
        <item x="214"/>
        <item x="190"/>
        <item x="186"/>
        <item x="23"/>
        <item x="170"/>
        <item x="24"/>
        <item x="25"/>
        <item x="26"/>
        <item x="202"/>
        <item x="184"/>
        <item x="27"/>
        <item x="205"/>
        <item x="178"/>
        <item x="28"/>
        <item x="200"/>
        <item x="162"/>
        <item x="206"/>
        <item x="192"/>
        <item x="189"/>
        <item x="188"/>
        <item x="209"/>
        <item x="39"/>
        <item x="40"/>
        <item x="191"/>
        <item x="175"/>
        <item x="204"/>
        <item x="180"/>
        <item x="193"/>
        <item x="29"/>
        <item x="30"/>
        <item m="1" x="233"/>
        <item x="199"/>
        <item x="197"/>
        <item x="31"/>
        <item x="32"/>
        <item x="208"/>
        <item x="181"/>
        <item x="195"/>
        <item x="33"/>
        <item x="207"/>
        <item m="1" x="215"/>
        <item x="196"/>
        <item x="177"/>
        <item x="201"/>
        <item x="174"/>
        <item x="198"/>
        <item x="211"/>
        <item x="183"/>
        <item x="187"/>
        <item x="185"/>
        <item x="34"/>
        <item x="35"/>
        <item x="36"/>
        <item x="194"/>
        <item x="37"/>
        <item x="38"/>
        <item m="1" x="230"/>
        <item m="1" x="227"/>
        <item x="163"/>
        <item x="41"/>
        <item m="1" x="219"/>
        <item x="42"/>
        <item x="43"/>
        <item m="1" x="229"/>
        <item x="44"/>
        <item x="45"/>
        <item x="46"/>
        <item x="158"/>
        <item x="47"/>
        <item x="157"/>
        <item x="48"/>
        <item x="49"/>
        <item x="50"/>
        <item x="51"/>
        <item x="52"/>
        <item x="171"/>
        <item x="167"/>
        <item x="53"/>
        <item x="54"/>
        <item x="159"/>
        <item x="20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37"/>
        <item m="1" x="232"/>
        <item x="71"/>
        <item x="70"/>
        <item m="1" x="238"/>
        <item x="72"/>
        <item x="73"/>
        <item x="74"/>
        <item x="75"/>
        <item x="76"/>
        <item x="77"/>
        <item x="78"/>
        <item x="79"/>
        <item x="80"/>
        <item x="81"/>
        <item x="160"/>
        <item x="82"/>
        <item x="182"/>
        <item x="83"/>
        <item m="1" x="220"/>
        <item x="84"/>
        <item x="164"/>
        <item x="85"/>
        <item x="168"/>
        <item x="86"/>
        <item x="87"/>
        <item x="88"/>
        <item x="89"/>
        <item x="90"/>
        <item m="1" x="234"/>
        <item x="91"/>
        <item x="92"/>
        <item x="161"/>
        <item x="93"/>
        <item x="94"/>
        <item x="95"/>
        <item x="96"/>
        <item x="97"/>
        <item x="98"/>
        <item x="99"/>
        <item x="100"/>
        <item x="101"/>
        <item x="102"/>
        <item x="138"/>
        <item x="103"/>
        <item x="210"/>
        <item x="149"/>
        <item x="104"/>
        <item x="105"/>
        <item x="106"/>
        <item x="107"/>
        <item x="169"/>
        <item x="108"/>
        <item x="156"/>
        <item x="109"/>
        <item x="110"/>
        <item x="172"/>
        <item x="111"/>
        <item x="112"/>
        <item m="1" x="22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65"/>
        <item x="129"/>
        <item m="1" x="218"/>
        <item x="173"/>
        <item x="212"/>
        <item x="130"/>
        <item x="131"/>
        <item x="132"/>
        <item x="133"/>
        <item x="134"/>
        <item x="135"/>
        <item x="136"/>
        <item x="137"/>
        <item m="1" x="231"/>
        <item x="139"/>
        <item x="140"/>
        <item x="141"/>
        <item x="142"/>
        <item x="143"/>
        <item x="144"/>
        <item m="1" x="226"/>
        <item x="146"/>
        <item x="147"/>
        <item x="166"/>
        <item x="148"/>
        <item m="1" x="217"/>
        <item x="150"/>
        <item x="151"/>
        <item x="152"/>
        <item x="153"/>
        <item x="154"/>
        <item m="1" x="216"/>
      </items>
    </pivotField>
    <pivotField axis="axisRow" compact="0" outline="0" showAll="0" defaultSubtotal="0">
      <items count="222">
        <item x="144"/>
        <item x="81"/>
        <item x="72"/>
        <item x="66"/>
        <item x="42"/>
        <item x="21"/>
        <item x="10"/>
        <item x="104"/>
        <item x="125"/>
        <item m="1" x="220"/>
        <item x="8"/>
        <item x="56"/>
        <item x="20"/>
        <item x="79"/>
        <item x="85"/>
        <item x="124"/>
        <item x="134"/>
        <item x="7"/>
        <item x="13"/>
        <item x="18"/>
        <item x="63"/>
        <item x="67"/>
        <item x="74"/>
        <item x="84"/>
        <item x="94"/>
        <item x="123"/>
        <item x="14"/>
        <item x="102"/>
        <item x="22"/>
        <item x="15"/>
        <item x="142"/>
        <item x="6"/>
        <item x="12"/>
        <item x="4"/>
        <item x="151"/>
        <item x="78"/>
        <item x="16"/>
        <item m="1" x="214"/>
        <item x="53"/>
        <item x="132"/>
        <item x="131"/>
        <item x="91"/>
        <item x="136"/>
        <item x="75"/>
        <item m="1" x="219"/>
        <item x="65"/>
        <item x="90"/>
        <item x="58"/>
        <item x="108"/>
        <item x="127"/>
        <item x="48"/>
        <item x="105"/>
        <item x="86"/>
        <item x="60"/>
        <item x="119"/>
        <item x="148"/>
        <item x="41"/>
        <item x="139"/>
        <item x="110"/>
        <item x="92"/>
        <item x="114"/>
        <item x="111"/>
        <item x="54"/>
        <item x="71"/>
        <item x="122"/>
        <item x="52"/>
        <item x="44"/>
        <item x="76"/>
        <item x="117"/>
        <item x="11"/>
        <item x="115"/>
        <item x="99"/>
        <item x="5"/>
        <item x="95"/>
        <item x="137"/>
        <item x="147"/>
        <item x="64"/>
        <item x="69"/>
        <item x="116"/>
        <item x="149"/>
        <item x="138"/>
        <item x="96"/>
        <item x="73"/>
        <item x="152"/>
        <item x="118"/>
        <item x="121"/>
        <item x="100"/>
        <item x="50"/>
        <item x="47"/>
        <item x="109"/>
        <item x="129"/>
        <item x="107"/>
        <item x="89"/>
        <item x="93"/>
        <item x="45"/>
        <item x="128"/>
        <item x="17"/>
        <item x="88"/>
        <item x="135"/>
        <item x="49"/>
        <item x="130"/>
        <item x="143"/>
        <item x="70"/>
        <item x="112"/>
        <item x="46"/>
        <item x="98"/>
        <item x="77"/>
        <item x="101"/>
        <item x="97"/>
        <item x="103"/>
        <item x="55"/>
        <item x="82"/>
        <item x="43"/>
        <item x="9"/>
        <item x="145"/>
        <item x="140"/>
        <item x="62"/>
        <item x="80"/>
        <item m="1" x="215"/>
        <item x="126"/>
        <item x="120"/>
        <item x="51"/>
        <item x="83"/>
        <item x="146"/>
        <item x="141"/>
        <item x="87"/>
        <item x="3"/>
        <item x="153"/>
        <item x="24"/>
        <item x="39"/>
        <item x="23"/>
        <item x="1"/>
        <item x="0"/>
        <item x="25"/>
        <item x="2"/>
        <item x="154"/>
        <item x="40"/>
        <item x="37"/>
        <item x="26"/>
        <item x="32"/>
        <item x="19"/>
        <item x="33"/>
        <item x="35"/>
        <item x="36"/>
        <item x="57"/>
        <item x="27"/>
        <item x="59"/>
        <item x="38"/>
        <item x="34"/>
        <item x="61"/>
        <item x="29"/>
        <item x="133"/>
        <item x="30"/>
        <item x="31"/>
        <item x="28"/>
        <item x="68"/>
        <item x="106"/>
        <item x="113"/>
        <item x="150"/>
        <item m="1" x="218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1"/>
        <item x="170"/>
        <item x="169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217"/>
        <item x="209"/>
        <item x="210"/>
        <item x="211"/>
        <item m="1" x="221"/>
        <item x="212"/>
        <item x="213"/>
        <item m="1" x="216"/>
      </items>
    </pivotField>
    <pivotField axis="axisRow" compact="0" outline="0" multipleItemSelectionAllowed="1" showAll="0" defaultSubtotal="0">
      <items count="156">
        <item m="1" x="155"/>
        <item m="1" x="154"/>
        <item m="1" x="151"/>
        <item x="7"/>
        <item x="12"/>
        <item x="62"/>
        <item x="15"/>
        <item x="97"/>
        <item x="69"/>
        <item m="1" x="150"/>
        <item x="52"/>
        <item x="21"/>
        <item x="55"/>
        <item x="57"/>
        <item x="48"/>
        <item x="79"/>
        <item x="20"/>
        <item x="91"/>
        <item x="92"/>
        <item x="4"/>
        <item x="36"/>
        <item x="39"/>
        <item x="72"/>
        <item x="88"/>
        <item x="40"/>
        <item x="73"/>
        <item x="58"/>
        <item x="59"/>
        <item x="17"/>
        <item x="54"/>
        <item x="5"/>
        <item x="87"/>
        <item x="47"/>
        <item x="41"/>
        <item x="75"/>
        <item x="102"/>
        <item x="37"/>
        <item x="98"/>
        <item x="71"/>
        <item x="11"/>
        <item x="38"/>
        <item x="63"/>
        <item x="83"/>
        <item x="14"/>
        <item x="96"/>
        <item x="74"/>
        <item x="10"/>
        <item x="70"/>
        <item x="50"/>
        <item x="65"/>
        <item x="56"/>
        <item x="85"/>
        <item x="16"/>
        <item x="8"/>
        <item x="13"/>
        <item x="9"/>
        <item x="46"/>
        <item x="66"/>
        <item x="99"/>
        <item x="64"/>
        <item x="6"/>
        <item x="68"/>
        <item m="1" x="148"/>
        <item x="76"/>
        <item m="1" x="149"/>
        <item x="100"/>
        <item x="78"/>
        <item x="2"/>
        <item x="1"/>
        <item x="0"/>
        <item x="77"/>
        <item x="82"/>
        <item x="95"/>
        <item x="45"/>
        <item x="49"/>
        <item x="90"/>
        <item x="89"/>
        <item x="42"/>
        <item x="51"/>
        <item x="44"/>
        <item x="67"/>
        <item x="43"/>
        <item x="60"/>
        <item x="61"/>
        <item x="33"/>
        <item x="31"/>
        <item x="34"/>
        <item x="104"/>
        <item x="18"/>
        <item x="93"/>
        <item x="3"/>
        <item x="80"/>
        <item x="103"/>
        <item x="84"/>
        <item x="23"/>
        <item x="22"/>
        <item m="1" x="152"/>
        <item x="24"/>
        <item x="30"/>
        <item m="1" x="145"/>
        <item m="1" x="146"/>
        <item x="25"/>
        <item x="35"/>
        <item x="32"/>
        <item x="53"/>
        <item x="27"/>
        <item x="94"/>
        <item x="28"/>
        <item x="29"/>
        <item x="26"/>
        <item m="1" x="147"/>
        <item x="81"/>
        <item x="86"/>
        <item x="101"/>
        <item m="1" x="144"/>
        <item x="19"/>
        <item x="105"/>
        <item m="1" x="153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1"/>
        <item x="120"/>
        <item x="119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Row" compact="0" outline="0" multipleItemSelectionAllowed="1" showAll="0" defaultSubtotal="0">
      <items count="28">
        <item x="2"/>
        <item x="11"/>
        <item x="19"/>
        <item x="16"/>
        <item x="20"/>
        <item x="15"/>
        <item x="3"/>
        <item x="4"/>
        <item x="5"/>
        <item x="6"/>
        <item x="12"/>
        <item x="7"/>
        <item x="1"/>
        <item x="10"/>
        <item x="21"/>
        <item x="13"/>
        <item x="9"/>
        <item x="0"/>
        <item x="18"/>
        <item x="8"/>
        <item x="14"/>
        <item x="17"/>
        <item m="1" x="25"/>
        <item m="1" x="24"/>
        <item m="1" x="26"/>
        <item m="1" x="27"/>
        <item x="23"/>
        <item x="22"/>
      </items>
    </pivotField>
    <pivotField axis="axisRow" compact="0" outline="0" showAll="0" defaultSubtotal="0">
      <items count="5">
        <item x="1"/>
        <item x="2"/>
        <item x="0"/>
        <item x="3"/>
        <item m="1" x="4"/>
      </items>
    </pivotField>
    <pivotField compact="0" outline="0" multipleItemSelectionAllowed="1" showAll="0" defaultSubtotal="0"/>
    <pivotField axis="axisRow" compact="0" outline="0" showAll="0" defaultSubtotal="0">
      <items count="5">
        <item x="0"/>
        <item x="3"/>
        <item x="2"/>
        <item x="1"/>
        <item m="1" x="4"/>
      </items>
    </pivotField>
    <pivotField compact="0" outline="0" showAll="0" defaultSubtotal="0"/>
    <pivotField axis="axisRow" compact="0" outline="0" multipleItemSelectionAllowed="1" showAll="0" defaultSubtotal="0">
      <items count="71">
        <item x="2"/>
        <item x="13"/>
        <item x="21"/>
        <item x="48"/>
        <item x="9"/>
        <item x="66"/>
        <item x="30"/>
        <item x="44"/>
        <item x="14"/>
        <item x="51"/>
        <item x="43"/>
        <item x="22"/>
        <item x="38"/>
        <item x="45"/>
        <item x="46"/>
        <item x="53"/>
        <item x="52"/>
        <item x="5"/>
        <item x="24"/>
        <item x="40"/>
        <item x="4"/>
        <item x="37"/>
        <item x="6"/>
        <item x="17"/>
        <item m="1" x="68"/>
        <item x="27"/>
        <item x="3"/>
        <item x="26"/>
        <item x="36"/>
        <item m="1" x="70"/>
        <item x="49"/>
        <item x="28"/>
        <item x="34"/>
        <item x="50"/>
        <item x="25"/>
        <item x="47"/>
        <item x="29"/>
        <item x="54"/>
        <item x="23"/>
        <item x="10"/>
        <item x="41"/>
        <item x="7"/>
        <item x="55"/>
        <item x="18"/>
        <item x="19"/>
        <item x="1"/>
        <item x="12"/>
        <item x="16"/>
        <item x="0"/>
        <item x="11"/>
        <item x="35"/>
        <item x="32"/>
        <item x="8"/>
        <item x="31"/>
        <item x="33"/>
        <item x="42"/>
        <item m="1" x="69"/>
        <item m="1" x="67"/>
        <item x="15"/>
        <item x="56"/>
        <item x="39"/>
        <item x="57"/>
        <item x="59"/>
        <item x="58"/>
        <item x="60"/>
        <item x="61"/>
        <item x="62"/>
        <item x="63"/>
        <item x="64"/>
        <item x="65"/>
        <item x="20"/>
      </items>
    </pivotField>
    <pivotField axis="axisRow" compact="0" outline="0" showAll="0" defaultSubtotal="0">
      <items count="4">
        <item x="1"/>
        <item m="1" x="2"/>
        <item x="0"/>
        <item m="1" x="3"/>
      </items>
    </pivotField>
    <pivotField axis="axisRow" compact="0" outline="0" showAll="0" defaultSubtotal="0">
      <items count="39">
        <item x="7"/>
        <item x="22"/>
        <item x="24"/>
        <item x="19"/>
        <item x="17"/>
        <item x="4"/>
        <item x="6"/>
        <item x="16"/>
        <item x="8"/>
        <item x="2"/>
        <item x="25"/>
        <item x="9"/>
        <item x="15"/>
        <item x="20"/>
        <item x="5"/>
        <item x="26"/>
        <item x="11"/>
        <item x="3"/>
        <item x="21"/>
        <item x="23"/>
        <item x="0"/>
        <item x="10"/>
        <item x="18"/>
        <item x="1"/>
        <item m="1" x="38"/>
        <item m="1" x="36"/>
        <item x="30"/>
        <item x="12"/>
        <item x="14"/>
        <item x="13"/>
        <item m="1" x="37"/>
        <item m="1" x="35"/>
        <item x="27"/>
        <item x="28"/>
        <item x="29"/>
        <item x="31"/>
        <item x="32"/>
        <item x="33"/>
        <item x="34"/>
      </items>
    </pivotField>
    <pivotField axis="axisRow" compact="0" outline="0" showAll="0" defaultSubtotal="0">
      <items count="225">
        <item x="107"/>
        <item x="74"/>
        <item x="52"/>
        <item x="65"/>
        <item x="109"/>
        <item x="129"/>
        <item x="99"/>
        <item x="121"/>
        <item m="1" x="224"/>
        <item x="73"/>
        <item x="50"/>
        <item x="82"/>
        <item x="145"/>
        <item x="87"/>
        <item x="141"/>
        <item x="56"/>
        <item x="100"/>
        <item x="67"/>
        <item x="144"/>
        <item m="1" x="221"/>
        <item x="142"/>
        <item x="149"/>
        <item x="143"/>
        <item x="110"/>
        <item x="85"/>
        <item x="132"/>
        <item x="151"/>
        <item x="41"/>
        <item x="53"/>
        <item x="20"/>
        <item x="147"/>
        <item x="90"/>
        <item x="92"/>
        <item x="76"/>
        <item x="112"/>
        <item x="80"/>
        <item x="16"/>
        <item x="17"/>
        <item x="45"/>
        <item x="136"/>
        <item x="11"/>
        <item x="58"/>
        <item x="43"/>
        <item x="9"/>
        <item x="95"/>
        <item x="124"/>
        <item x="64"/>
        <item x="137"/>
        <item x="125"/>
        <item x="83"/>
        <item x="12"/>
        <item x="135"/>
        <item x="77"/>
        <item x="115"/>
        <item x="93"/>
        <item x="130"/>
        <item x="44"/>
        <item x="51"/>
        <item x="48"/>
        <item x="140"/>
        <item x="104"/>
        <item x="46"/>
        <item x="75"/>
        <item x="70"/>
        <item x="69"/>
        <item x="54"/>
        <item x="134"/>
        <item x="89"/>
        <item x="14"/>
        <item x="55"/>
        <item x="78"/>
        <item x="4"/>
        <item x="18"/>
        <item x="35"/>
        <item x="42"/>
        <item x="37"/>
        <item x="40"/>
        <item x="21"/>
        <item x="26"/>
        <item x="72"/>
        <item x="15"/>
        <item x="88"/>
        <item x="10"/>
        <item x="6"/>
        <item m="1" x="220"/>
        <item x="131"/>
        <item x="91"/>
        <item x="102"/>
        <item x="66"/>
        <item x="62"/>
        <item x="13"/>
        <item x="8"/>
        <item x="63"/>
        <item x="153"/>
        <item x="117"/>
        <item m="1" x="216"/>
        <item x="22"/>
        <item x="108"/>
        <item x="7"/>
        <item x="146"/>
        <item x="32"/>
        <item x="127"/>
        <item x="23"/>
        <item x="79"/>
        <item x="49"/>
        <item x="5"/>
        <item x="116"/>
        <item m="1" x="219"/>
        <item x="25"/>
        <item x="39"/>
        <item x="105"/>
        <item x="98"/>
        <item x="86"/>
        <item x="60"/>
        <item x="119"/>
        <item x="138"/>
        <item x="33"/>
        <item x="96"/>
        <item x="148"/>
        <item x="152"/>
        <item x="118"/>
        <item x="36"/>
        <item x="139"/>
        <item x="101"/>
        <item x="97"/>
        <item m="1" x="222"/>
        <item x="120"/>
        <item x="84"/>
        <item x="114"/>
        <item x="103"/>
        <item x="111"/>
        <item x="2"/>
        <item x="47"/>
        <item x="0"/>
        <item x="71"/>
        <item x="126"/>
        <item x="154"/>
        <item x="94"/>
        <item x="122"/>
        <item x="24"/>
        <item x="81"/>
        <item x="123"/>
        <item x="1"/>
        <item x="19"/>
        <item x="3"/>
        <item x="128"/>
        <item x="57"/>
        <item x="27"/>
        <item x="59"/>
        <item x="38"/>
        <item x="34"/>
        <item x="61"/>
        <item x="29"/>
        <item x="133"/>
        <item x="30"/>
        <item x="31"/>
        <item x="28"/>
        <item x="68"/>
        <item m="1" x="217"/>
        <item x="106"/>
        <item x="113"/>
        <item x="150"/>
        <item m="1" x="218"/>
        <item m="1" x="215"/>
        <item x="155"/>
        <item m="1" x="223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1"/>
        <item x="170"/>
        <item x="169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90"/>
        <item x="191"/>
        <item x="192"/>
        <item x="185"/>
        <item x="189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axis="axisRow" compact="0" outline="0" showAll="0" defaultSubtotal="0">
      <items count="175">
        <item m="1" x="170"/>
        <item x="85"/>
        <item x="66"/>
        <item x="69"/>
        <item x="127"/>
        <item x="51"/>
        <item x="58"/>
        <item m="1" x="171"/>
        <item x="43"/>
        <item x="33"/>
        <item x="91"/>
        <item x="49"/>
        <item x="125"/>
        <item x="67"/>
        <item x="89"/>
        <item x="8"/>
        <item x="88"/>
        <item x="12"/>
        <item x="94"/>
        <item x="86"/>
        <item x="38"/>
        <item x="20"/>
        <item x="106"/>
        <item x="61"/>
        <item x="80"/>
        <item x="17"/>
        <item x="76"/>
        <item x="39"/>
        <item x="115"/>
        <item x="41"/>
        <item x="47"/>
        <item x="52"/>
        <item x="37"/>
        <item x="122"/>
        <item x="45"/>
        <item x="129"/>
        <item x="109"/>
        <item x="7"/>
        <item x="4"/>
        <item x="10"/>
        <item x="30"/>
        <item x="120"/>
        <item x="100"/>
        <item x="77"/>
        <item m="1" x="168"/>
        <item x="114"/>
        <item x="113"/>
        <item x="108"/>
        <item x="98"/>
        <item x="95"/>
        <item x="82"/>
        <item x="34"/>
        <item x="116"/>
        <item x="13"/>
        <item x="81"/>
        <item x="36"/>
        <item x="83"/>
        <item x="112"/>
        <item x="9"/>
        <item x="119"/>
        <item x="104"/>
        <item x="79"/>
        <item x="60"/>
        <item x="78"/>
        <item x="124"/>
        <item x="102"/>
        <item x="123"/>
        <item x="117"/>
        <item x="84"/>
        <item x="3"/>
        <item x="93"/>
        <item x="57"/>
        <item x="99"/>
        <item x="72"/>
        <item x="96"/>
        <item m="1" x="167"/>
        <item x="62"/>
        <item x="28"/>
        <item x="111"/>
        <item x="101"/>
        <item x="15"/>
        <item x="32"/>
        <item x="73"/>
        <item x="130"/>
        <item x="128"/>
        <item x="75"/>
        <item x="74"/>
        <item x="63"/>
        <item x="40"/>
        <item x="87"/>
        <item x="42"/>
        <item x="31"/>
        <item x="92"/>
        <item x="126"/>
        <item x="105"/>
        <item x="64"/>
        <item x="110"/>
        <item x="2"/>
        <item x="103"/>
        <item x="35"/>
        <item x="118"/>
        <item x="121"/>
        <item x="56"/>
        <item x="68"/>
        <item x="23"/>
        <item x="132"/>
        <item x="53"/>
        <item x="133"/>
        <item x="19"/>
        <item x="22"/>
        <item x="65"/>
        <item x="18"/>
        <item x="1"/>
        <item x="71"/>
        <item x="27"/>
        <item x="0"/>
        <item x="70"/>
        <item x="29"/>
        <item x="59"/>
        <item x="24"/>
        <item x="107"/>
        <item m="1" x="172"/>
        <item x="6"/>
        <item m="1" x="174"/>
        <item x="21"/>
        <item x="5"/>
        <item x="11"/>
        <item x="16"/>
        <item x="54"/>
        <item x="50"/>
        <item x="14"/>
        <item x="134"/>
        <item x="44"/>
        <item x="46"/>
        <item x="48"/>
        <item x="26"/>
        <item x="25"/>
        <item x="55"/>
        <item m="1" x="169"/>
        <item x="90"/>
        <item x="97"/>
        <item x="131"/>
        <item m="1" x="166"/>
        <item x="135"/>
        <item m="1" x="173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2"/>
        <item x="151"/>
        <item x="150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axis="axisRow" compact="0" outline="0" showAll="0" defaultSubtotal="0">
      <items count="169">
        <item x="66"/>
        <item x="49"/>
        <item x="139"/>
        <item x="21"/>
        <item x="10"/>
        <item x="94"/>
        <item x="35"/>
        <item x="74"/>
        <item x="51"/>
        <item x="109"/>
        <item x="82"/>
        <item x="89"/>
        <item x="70"/>
        <item x="12"/>
        <item x="123"/>
        <item x="114"/>
        <item x="125"/>
        <item x="6"/>
        <item x="129"/>
        <item x="98"/>
        <item x="37"/>
        <item x="75"/>
        <item x="80"/>
        <item x="32"/>
        <item x="77"/>
        <item x="60"/>
        <item x="141"/>
        <item x="71"/>
        <item x="128"/>
        <item x="72"/>
        <item x="84"/>
        <item x="110"/>
        <item x="59"/>
        <item x="39"/>
        <item x="65"/>
        <item x="133"/>
        <item x="136"/>
        <item x="36"/>
        <item x="73"/>
        <item x="92"/>
        <item x="135"/>
        <item x="43"/>
        <item x="131"/>
        <item x="11"/>
        <item x="5"/>
        <item x="108"/>
        <item x="134"/>
        <item x="83"/>
        <item x="140"/>
        <item x="103"/>
        <item x="119"/>
        <item x="105"/>
        <item x="121"/>
        <item x="95"/>
        <item x="87"/>
        <item x="47"/>
        <item x="67"/>
        <item x="13"/>
        <item x="62"/>
        <item x="61"/>
        <item x="117"/>
        <item x="46"/>
        <item x="14"/>
        <item x="22"/>
        <item x="88"/>
        <item x="29"/>
        <item x="113"/>
        <item x="76"/>
        <item x="97"/>
        <item x="55"/>
        <item x="115"/>
        <item x="99"/>
        <item x="112"/>
        <item x="104"/>
        <item x="116"/>
        <item x="101"/>
        <item x="9"/>
        <item x="45"/>
        <item x="86"/>
        <item x="53"/>
        <item x="120"/>
        <item x="132"/>
        <item x="42"/>
        <item x="91"/>
        <item x="20"/>
        <item x="107"/>
        <item x="64"/>
        <item x="68"/>
        <item x="111"/>
        <item x="41"/>
        <item x="138"/>
        <item x="85"/>
        <item x="40"/>
        <item x="93"/>
        <item x="57"/>
        <item x="15"/>
        <item x="124"/>
        <item x="48"/>
        <item x="137"/>
        <item x="4"/>
        <item x="130"/>
        <item x="24"/>
        <item x="118"/>
        <item x="33"/>
        <item x="122"/>
        <item x="38"/>
        <item x="44"/>
        <item x="58"/>
        <item x="18"/>
        <item x="79"/>
        <item x="69"/>
        <item x="127"/>
        <item x="96"/>
        <item x="81"/>
        <item x="50"/>
        <item x="143"/>
        <item x="16"/>
        <item x="90"/>
        <item x="17"/>
        <item x="102"/>
        <item x="0"/>
        <item x="1"/>
        <item x="2"/>
        <item x="3"/>
        <item x="19"/>
        <item x="23"/>
        <item x="30"/>
        <item x="78"/>
        <item x="52"/>
        <item x="25"/>
        <item x="54"/>
        <item x="34"/>
        <item x="31"/>
        <item x="56"/>
        <item x="126"/>
        <item x="27"/>
        <item x="28"/>
        <item x="26"/>
        <item x="63"/>
        <item x="100"/>
        <item x="106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1"/>
        <item x="160"/>
        <item x="159"/>
        <item x="162"/>
        <item x="163"/>
        <item x="164"/>
        <item x="165"/>
        <item x="166"/>
        <item x="167"/>
        <item x="168"/>
        <item x="7"/>
        <item x="8"/>
      </items>
    </pivotField>
    <pivotField axis="axisRow" compact="0" outline="0" showAll="0" defaultSubtotal="0">
      <items count="157">
        <item x="114"/>
        <item x="20"/>
        <item x="97"/>
        <item x="110"/>
        <item x="38"/>
        <item x="77"/>
        <item x="28"/>
        <item x="47"/>
        <item x="50"/>
        <item x="21"/>
        <item x="64"/>
        <item x="25"/>
        <item x="66"/>
        <item x="126"/>
        <item x="88"/>
        <item x="93"/>
        <item x="39"/>
        <item x="40"/>
        <item x="31"/>
        <item m="1" x="152"/>
        <item x="112"/>
        <item x="69"/>
        <item x="19"/>
        <item x="82"/>
        <item x="109"/>
        <item x="80"/>
        <item x="49"/>
        <item x="62"/>
        <item x="118"/>
        <item x="33"/>
        <item x="29"/>
        <item x="16"/>
        <item x="108"/>
        <item x="63"/>
        <item x="103"/>
        <item x="102"/>
        <item x="74"/>
        <item x="125"/>
        <item x="107"/>
        <item x="2"/>
        <item x="75"/>
        <item m="1" x="153"/>
        <item x="105"/>
        <item x="59"/>
        <item x="9"/>
        <item x="32"/>
        <item x="90"/>
        <item x="17"/>
        <item x="8"/>
        <item x="13"/>
        <item x="26"/>
        <item x="87"/>
        <item x="81"/>
        <item x="89"/>
        <item x="123"/>
        <item x="48"/>
        <item x="37"/>
        <item x="15"/>
        <item x="58"/>
        <item x="44"/>
        <item x="100"/>
        <item x="95"/>
        <item x="4"/>
        <item x="3"/>
        <item x="117"/>
        <item x="54"/>
        <item x="124"/>
        <item x="57"/>
        <item x="7"/>
        <item x="101"/>
        <item x="72"/>
        <item x="30"/>
        <item x="116"/>
        <item x="91"/>
        <item x="128"/>
        <item x="6"/>
        <item m="1" x="156"/>
        <item x="70"/>
        <item x="60"/>
        <item x="61"/>
        <item x="119"/>
        <item x="10"/>
        <item x="65"/>
        <item m="1" x="154"/>
        <item x="27"/>
        <item x="71"/>
        <item x="67"/>
        <item x="11"/>
        <item x="18"/>
        <item x="51"/>
        <item x="96"/>
        <item x="5"/>
        <item x="73"/>
        <item x="53"/>
        <item x="12"/>
        <item x="79"/>
        <item x="78"/>
        <item x="122"/>
        <item x="120"/>
        <item x="46"/>
        <item x="121"/>
        <item x="14"/>
        <item x="85"/>
        <item x="76"/>
        <item x="68"/>
        <item x="98"/>
        <item x="99"/>
        <item x="55"/>
        <item x="115"/>
        <item x="106"/>
        <item x="84"/>
        <item x="83"/>
        <item x="42"/>
        <item x="113"/>
        <item x="34"/>
        <item x="94"/>
        <item x="36"/>
        <item x="35"/>
        <item x="1"/>
        <item x="104"/>
        <item x="56"/>
        <item x="0"/>
        <item x="24"/>
        <item x="41"/>
        <item x="43"/>
        <item x="45"/>
        <item x="111"/>
        <item x="23"/>
        <item x="22"/>
        <item x="52"/>
        <item x="86"/>
        <item x="92"/>
        <item x="127"/>
        <item m="1" x="151"/>
        <item x="129"/>
        <item m="1" x="155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4"/>
        <item x="147"/>
        <item x="148"/>
        <item x="149"/>
        <item x="150"/>
      </items>
    </pivotField>
    <pivotField axis="axisRow" compact="0" outline="0" showAll="0" defaultSubtotal="0">
      <items count="117">
        <item x="39"/>
        <item x="30"/>
        <item x="83"/>
        <item x="74"/>
        <item x="76"/>
        <item x="84"/>
        <item x="87"/>
        <item x="32"/>
        <item x="64"/>
        <item x="72"/>
        <item x="5"/>
        <item x="97"/>
        <item x="45"/>
        <item x="20"/>
        <item x="37"/>
        <item x="57"/>
        <item x="92"/>
        <item x="66"/>
        <item x="13"/>
        <item x="56"/>
        <item x="61"/>
        <item x="33"/>
        <item x="95"/>
        <item x="47"/>
        <item x="48"/>
        <item x="94"/>
        <item x="85"/>
        <item x="19"/>
        <item x="59"/>
        <item x="60"/>
        <item x="54"/>
        <item x="3"/>
        <item x="52"/>
        <item x="23"/>
        <item x="24"/>
        <item x="26"/>
        <item x="15"/>
        <item x="62"/>
        <item x="90"/>
        <item x="73"/>
        <item x="75"/>
        <item x="46"/>
        <item x="81"/>
        <item x="79"/>
        <item x="9"/>
        <item x="34"/>
        <item m="1" x="112"/>
        <item x="82"/>
        <item m="1" x="116"/>
        <item x="2"/>
        <item x="55"/>
        <item x="38"/>
        <item x="36"/>
        <item x="42"/>
        <item x="29"/>
        <item x="4"/>
        <item x="89"/>
        <item x="41"/>
        <item x="40"/>
        <item x="43"/>
        <item x="8"/>
        <item x="44"/>
        <item x="25"/>
        <item x="69"/>
        <item x="1"/>
        <item m="1" x="115"/>
        <item x="63"/>
        <item x="6"/>
        <item x="10"/>
        <item x="27"/>
        <item x="28"/>
        <item x="58"/>
        <item x="21"/>
        <item x="17"/>
        <item x="35"/>
        <item x="49"/>
        <item x="12"/>
        <item x="11"/>
        <item x="50"/>
        <item x="53"/>
        <item x="91"/>
        <item x="68"/>
        <item x="77"/>
        <item x="22"/>
        <item x="78"/>
        <item x="70"/>
        <item x="14"/>
        <item m="1" x="114"/>
        <item x="88"/>
        <item x="16"/>
        <item x="7"/>
        <item x="51"/>
        <item x="67"/>
        <item x="80"/>
        <item x="96"/>
        <item x="0"/>
        <item x="18"/>
        <item x="31"/>
        <item x="86"/>
        <item x="65"/>
        <item x="71"/>
        <item m="1" x="113"/>
        <item x="93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</pivotFields>
  <rowFields count="14">
    <field x="0"/>
    <field x="1"/>
    <field x="2"/>
    <field x="4"/>
    <field x="6"/>
    <field x="10"/>
    <field x="11"/>
    <field x="12"/>
    <field x="13"/>
    <field x="14"/>
    <field x="15"/>
    <field x="9"/>
    <field x="8"/>
    <field x="3"/>
  </rowFields>
  <rowItems count="372">
    <i>
      <x v="2"/>
      <x v="183"/>
      <x v="140"/>
      <x v="2"/>
      <x/>
      <x v="28"/>
      <x v="188"/>
      <x v="164"/>
      <x v="161"/>
      <x v="153"/>
      <x v="113"/>
      <x v="2"/>
      <x v="61"/>
      <x v="1"/>
    </i>
    <i>
      <x v="3"/>
      <x v="132"/>
      <x v="69"/>
      <x v="2"/>
      <x/>
      <x v="20"/>
      <x v="133"/>
      <x v="115"/>
      <x v="120"/>
      <x v="121"/>
      <x v="95"/>
      <x v="2"/>
      <x v="48"/>
      <x v="17"/>
    </i>
    <i>
      <x v="4"/>
      <x v="131"/>
      <x v="68"/>
      <x v="2"/>
      <x/>
      <x v="20"/>
      <x v="142"/>
      <x v="115"/>
      <x v="121"/>
      <x v="121"/>
      <x v="95"/>
      <x v="2"/>
      <x v="45"/>
      <x v="12"/>
    </i>
    <i r="12">
      <x v="48"/>
      <x v="17"/>
    </i>
    <i>
      <x v="5"/>
      <x v="134"/>
      <x v="67"/>
      <x v="2"/>
      <x/>
      <x v="20"/>
      <x v="131"/>
      <x v="115"/>
      <x v="122"/>
      <x v="121"/>
      <x v="95"/>
      <x v="2"/>
      <x v="48"/>
      <x v="17"/>
    </i>
    <i>
      <x v="6"/>
      <x v="126"/>
      <x v="90"/>
      <x v="2"/>
      <x/>
      <x v="23"/>
      <x v="144"/>
      <x v="112"/>
      <x v="123"/>
      <x v="121"/>
      <x v="95"/>
      <x v="2"/>
      <x/>
      <x/>
    </i>
    <i>
      <x v="7"/>
      <x v="33"/>
      <x v="19"/>
      <x/>
      <x v="3"/>
      <x v="9"/>
      <x v="71"/>
      <x v="97"/>
      <x v="99"/>
      <x v="118"/>
      <x v="64"/>
      <x v="2"/>
      <x v="17"/>
      <x v="8"/>
    </i>
    <i r="12">
      <x v="20"/>
      <x v="7"/>
    </i>
    <i r="12">
      <x v="22"/>
      <x v="9"/>
    </i>
    <i r="12">
      <x v="26"/>
      <x v="6"/>
    </i>
    <i r="12">
      <x v="41"/>
      <x v="11"/>
    </i>
    <i r="12">
      <x v="52"/>
      <x v="19"/>
    </i>
    <i>
      <x v="8"/>
      <x v="12"/>
      <x v="115"/>
      <x v="1"/>
      <x v="1"/>
      <x v="21"/>
      <x v="29"/>
      <x v="111"/>
      <x v="84"/>
      <x v="31"/>
      <x v="36"/>
      <x v="2"/>
      <x v="45"/>
      <x v="12"/>
    </i>
    <i r="12">
      <x v="47"/>
      <x v="17"/>
    </i>
    <i>
      <x v="9"/>
      <x v="72"/>
      <x v="30"/>
      <x/>
      <x v="3"/>
      <x v="9"/>
      <x v="105"/>
      <x v="69"/>
      <x v="44"/>
      <x v="39"/>
      <x v="49"/>
      <x v="2"/>
      <x v="22"/>
      <x v="9"/>
    </i>
    <i r="12">
      <x v="45"/>
      <x v="12"/>
    </i>
    <i>
      <x v="10"/>
      <x v="31"/>
      <x v="60"/>
      <x/>
      <x v="2"/>
      <x v="17"/>
      <x v="83"/>
      <x v="38"/>
      <x v="17"/>
      <x v="63"/>
      <x v="31"/>
      <x v="2"/>
      <x v="45"/>
      <x v="12"/>
    </i>
    <i>
      <x v="11"/>
      <x v="17"/>
      <x v="3"/>
      <x v="1"/>
      <x v="1"/>
      <x v="5"/>
      <x v="98"/>
      <x v="125"/>
      <x v="167"/>
      <x v="62"/>
      <x v="55"/>
      <x/>
      <x v="4"/>
      <x/>
    </i>
    <i>
      <x v="12"/>
      <x v="10"/>
      <x v="3"/>
      <x v="1"/>
      <x v="1"/>
      <x v="14"/>
      <x v="91"/>
      <x v="122"/>
      <x v="168"/>
      <x v="91"/>
      <x v="55"/>
      <x/>
      <x v="4"/>
      <x/>
    </i>
    <i>
      <x v="13"/>
      <x v="113"/>
      <x v="53"/>
      <x v="3"/>
      <x v="1"/>
      <x v="9"/>
      <x v="43"/>
      <x v="37"/>
      <x v="76"/>
      <x v="75"/>
      <x v="10"/>
      <x v="2"/>
      <x v="45"/>
      <x v="12"/>
    </i>
    <i r="12">
      <x v="48"/>
      <x v="16"/>
    </i>
    <i>
      <x v="14"/>
      <x v="6"/>
      <x v="55"/>
      <x/>
      <x v="1"/>
      <x v="6"/>
      <x v="82"/>
      <x v="15"/>
      <x v="4"/>
      <x v="68"/>
      <x v="67"/>
      <x v="2"/>
      <x v="39"/>
      <x v="12"/>
    </i>
    <i>
      <x v="15"/>
      <x v="69"/>
      <x v="46"/>
      <x v="3"/>
      <x v="2"/>
      <x v="9"/>
      <x v="40"/>
      <x v="58"/>
      <x v="43"/>
      <x v="48"/>
      <x v="90"/>
      <x v="2"/>
      <x v="49"/>
      <x v="13"/>
    </i>
    <i>
      <x v="16"/>
      <x v="32"/>
      <x v="39"/>
      <x/>
      <x v="2"/>
      <x v="17"/>
      <x v="50"/>
      <x v="39"/>
      <x v="13"/>
      <x v="44"/>
      <x v="60"/>
      <x v="2"/>
      <x v="46"/>
      <x v="13"/>
    </i>
    <i>
      <x v="17"/>
      <x v="5"/>
      <x v="16"/>
      <x/>
      <x v="3"/>
      <x v="16"/>
      <x v="77"/>
      <x v="108"/>
      <x v="3"/>
      <x v="47"/>
      <x v="89"/>
      <x v="2"/>
      <x v="25"/>
      <x v="5"/>
    </i>
    <i>
      <x v="18"/>
      <x v="160"/>
      <x v="116"/>
      <x v="2"/>
      <x/>
      <x v="9"/>
      <x v="164"/>
      <x v="143"/>
      <x v="142"/>
      <x v="134"/>
      <x v="95"/>
      <x v="2"/>
      <x v="58"/>
      <x v="1"/>
    </i>
    <i>
      <x v="19"/>
      <x v="18"/>
      <x v="4"/>
      <x/>
      <x v="3"/>
      <x/>
      <x v="90"/>
      <x v="126"/>
      <x v="57"/>
      <x v="81"/>
      <x v="44"/>
      <x v="2"/>
      <x v="1"/>
      <x v="1"/>
    </i>
    <i r="12">
      <x v="8"/>
      <x v="1"/>
    </i>
    <i r="12">
      <x v="58"/>
      <x v="1"/>
    </i>
    <i>
      <x v="20"/>
      <x v="26"/>
      <x v="54"/>
      <x/>
      <x v="3"/>
      <x v="8"/>
      <x v="68"/>
      <x v="17"/>
      <x v="62"/>
      <x v="87"/>
      <x v="68"/>
      <x v="2"/>
      <x v="47"/>
      <x v="17"/>
    </i>
    <i>
      <x v="21"/>
      <x v="114"/>
      <x v="7"/>
      <x v="1"/>
      <x v="1"/>
      <x v="9"/>
      <x v="12"/>
      <x v="93"/>
      <x v="90"/>
      <x v="97"/>
      <x v="102"/>
      <x v="2"/>
      <x v="10"/>
      <x v="1"/>
    </i>
    <i>
      <x v="22"/>
      <x v="29"/>
      <x v="43"/>
      <x/>
      <x v="1"/>
      <x v="9"/>
      <x v="80"/>
      <x v="53"/>
      <x v="95"/>
      <x v="94"/>
      <x v="77"/>
      <x v="2"/>
      <x v="23"/>
      <x v="9"/>
    </i>
    <i r="12">
      <x v="43"/>
      <x v="12"/>
    </i>
    <i r="12">
      <x v="44"/>
      <x v="12"/>
    </i>
    <i r="12">
      <x v="45"/>
      <x v="12"/>
    </i>
    <i r="12">
      <x v="49"/>
      <x v="13"/>
    </i>
    <i>
      <x v="23"/>
      <x v="96"/>
      <x v="52"/>
      <x v="3"/>
      <x v="1"/>
      <x v="9"/>
      <x v="37"/>
      <x v="80"/>
      <x v="118"/>
      <x v="101"/>
      <x v="18"/>
      <x v="2"/>
      <x v="38"/>
      <x v="11"/>
    </i>
    <i r="12">
      <x v="45"/>
      <x v="12"/>
    </i>
    <i>
      <x v="24"/>
      <x v="36"/>
      <x v="6"/>
      <x/>
      <x v="2"/>
      <x v="9"/>
      <x v="36"/>
      <x v="130"/>
      <x v="116"/>
      <x v="49"/>
      <x v="76"/>
      <x v="2"/>
      <x v="2"/>
      <x v="1"/>
    </i>
    <i r="12">
      <x v="11"/>
      <x v="1"/>
    </i>
    <i r="12">
      <x v="58"/>
      <x v="1"/>
    </i>
    <i r="6">
      <x v="80"/>
      <x v="53"/>
      <x v="95"/>
      <x v="94"/>
      <x v="77"/>
      <x v="2"/>
      <x v="70"/>
      <x v="1"/>
    </i>
    <i>
      <x v="26"/>
      <x v="19"/>
      <x v="28"/>
      <x/>
      <x v="2"/>
      <x v="9"/>
      <x v="80"/>
      <x v="53"/>
      <x v="95"/>
      <x v="94"/>
      <x v="77"/>
      <x v="2"/>
      <x v="45"/>
      <x v="15"/>
    </i>
    <i r="5">
      <x v="11"/>
      <x v="72"/>
      <x v="127"/>
      <x v="108"/>
      <x v="57"/>
      <x v="86"/>
      <x v="2"/>
      <x v="18"/>
      <x v="10"/>
    </i>
    <i r="12">
      <x v="27"/>
      <x v="20"/>
    </i>
    <i r="12">
      <x v="34"/>
      <x v="10"/>
    </i>
    <i>
      <x v="27"/>
      <x v="140"/>
      <x v="88"/>
      <x v="2"/>
      <x/>
      <x v="9"/>
      <x v="143"/>
      <x v="25"/>
      <x v="124"/>
      <x v="121"/>
      <x v="95"/>
      <x v="2"/>
      <x v="22"/>
      <x v="9"/>
    </i>
    <i>
      <x v="29"/>
      <x v="28"/>
      <x v="11"/>
      <x v="3"/>
      <x v="2"/>
      <x v="8"/>
      <x v="96"/>
      <x v="21"/>
      <x v="63"/>
      <x v="88"/>
      <x v="73"/>
      <x v="2"/>
      <x v="2"/>
      <x v="1"/>
    </i>
    <i r="12">
      <x v="20"/>
      <x v="7"/>
    </i>
    <i>
      <x v="33"/>
      <x v="219"/>
      <x v="154"/>
      <x v="2"/>
      <x/>
      <x v="9"/>
      <x v="199"/>
      <x v="151"/>
      <x v="120"/>
      <x v="121"/>
      <x v="95"/>
      <x v="2"/>
      <x v="48"/>
      <x v="17"/>
    </i>
    <i>
      <x v="34"/>
      <x v="180"/>
      <x v="137"/>
      <x v="2"/>
      <x v="1"/>
      <x v="26"/>
      <x v="185"/>
      <x v="25"/>
      <x v="120"/>
      <x v="121"/>
      <x v="95"/>
      <x v="2"/>
      <x v="45"/>
      <x v="12"/>
    </i>
    <i r="12">
      <x v="46"/>
      <x v="14"/>
    </i>
    <i r="12">
      <x v="49"/>
      <x v="13"/>
    </i>
    <i>
      <x v="35"/>
      <x v="220"/>
      <x v="155"/>
      <x v="2"/>
      <x/>
      <x v="9"/>
      <x v="224"/>
      <x v="151"/>
      <x v="120"/>
      <x v="121"/>
      <x v="95"/>
      <x v="2"/>
      <x v="25"/>
      <x v="5"/>
    </i>
    <i>
      <x v="36"/>
      <x v="194"/>
      <x v="139"/>
      <x v="2"/>
      <x/>
      <x v="9"/>
      <x v="199"/>
      <x v="151"/>
      <x v="120"/>
      <x v="121"/>
      <x v="95"/>
      <x v="2"/>
      <x v="22"/>
      <x v="9"/>
    </i>
    <i>
      <x v="37"/>
      <x v="190"/>
      <x v="139"/>
      <x v="2"/>
      <x/>
      <x v="9"/>
      <x v="195"/>
      <x v="151"/>
      <x v="120"/>
      <x v="121"/>
      <x v="95"/>
      <x v="2"/>
      <x v="51"/>
      <x v="19"/>
    </i>
    <i>
      <x v="38"/>
      <x v="130"/>
      <x v="69"/>
      <x v="2"/>
      <x/>
      <x v="20"/>
      <x v="102"/>
      <x v="124"/>
      <x v="125"/>
      <x v="121"/>
      <x v="95"/>
      <x v="2"/>
      <x v="11"/>
      <x v="1"/>
    </i>
    <i>
      <x v="39"/>
      <x v="176"/>
      <x v="133"/>
      <x v="2"/>
      <x/>
      <x v="26"/>
      <x v="181"/>
      <x v="161"/>
      <x v="159"/>
      <x v="152"/>
      <x v="112"/>
      <x v="2"/>
      <x v="63"/>
      <x v="27"/>
    </i>
    <i>
      <x v="40"/>
      <x v="128"/>
      <x v="95"/>
      <x v="2"/>
      <x/>
      <x v="6"/>
      <x v="139"/>
      <x v="109"/>
      <x v="120"/>
      <x v="22"/>
      <x v="95"/>
      <x v="2"/>
      <x v="18"/>
      <x v="10"/>
    </i>
    <i r="12">
      <x v="22"/>
      <x v="9"/>
    </i>
    <i r="12">
      <x v="23"/>
      <x v="9"/>
    </i>
    <i r="12">
      <x v="31"/>
      <x v="3"/>
    </i>
    <i r="12">
      <x v="34"/>
      <x v="10"/>
    </i>
    <i r="12">
      <x v="36"/>
      <x v="10"/>
    </i>
    <i r="12">
      <x v="44"/>
      <x v="12"/>
    </i>
    <i r="12">
      <x v="45"/>
      <x v="13"/>
    </i>
    <i>
      <x v="41"/>
      <x v="133"/>
      <x v="94"/>
      <x v="2"/>
      <x/>
      <x v="9"/>
      <x v="108"/>
      <x v="104"/>
      <x v="120"/>
      <x v="1"/>
      <x v="95"/>
      <x v="2"/>
      <x v="11"/>
      <x v="1"/>
    </i>
    <i>
      <x v="42"/>
      <x v="138"/>
      <x v="97"/>
      <x v="2"/>
      <x/>
      <x v="9"/>
      <x v="78"/>
      <x v="25"/>
      <x v="101"/>
      <x v="9"/>
      <x v="95"/>
      <x v="2"/>
      <x v="43"/>
      <x v="12"/>
    </i>
    <i>
      <x v="43"/>
      <x v="206"/>
      <x v="139"/>
      <x v="2"/>
      <x/>
      <x v="9"/>
      <x v="213"/>
      <x v="151"/>
      <x v="120"/>
      <x v="121"/>
      <x v="95"/>
      <x v="2"/>
      <x v="66"/>
      <x v="26"/>
    </i>
    <i>
      <x v="44"/>
      <x v="188"/>
      <x v="145"/>
      <x v="2"/>
      <x/>
      <x v="37"/>
      <x v="193"/>
      <x v="167"/>
      <x v="120"/>
      <x v="121"/>
      <x v="95"/>
      <x v="2"/>
      <x v="44"/>
      <x v="12"/>
    </i>
    <i>
      <x v="45"/>
      <x v="145"/>
      <x v="101"/>
      <x v="2"/>
      <x/>
      <x v="27"/>
      <x v="147"/>
      <x v="119"/>
      <x v="129"/>
      <x v="121"/>
      <x v="95"/>
      <x v="2"/>
      <x v="6"/>
      <x v="1"/>
    </i>
    <i>
      <x v="46"/>
      <x v="209"/>
      <x v="139"/>
      <x v="2"/>
      <x/>
      <x v="9"/>
      <x v="216"/>
      <x v="151"/>
      <x v="120"/>
      <x v="121"/>
      <x v="95"/>
      <x v="2"/>
      <x v="66"/>
      <x v="26"/>
    </i>
    <i>
      <x v="47"/>
      <x v="182"/>
      <x v="139"/>
      <x v="2"/>
      <x/>
      <x v="9"/>
      <x v="187"/>
      <x v="151"/>
      <x v="120"/>
      <x v="121"/>
      <x v="95"/>
      <x v="2"/>
      <x v="51"/>
      <x v="19"/>
    </i>
    <i r="12">
      <x v="64"/>
      <x v="4"/>
    </i>
    <i>
      <x v="48"/>
      <x v="154"/>
      <x v="109"/>
      <x v="2"/>
      <x/>
      <x v="29"/>
      <x v="156"/>
      <x v="136"/>
      <x v="137"/>
      <x v="128"/>
      <x v="95"/>
      <x v="2"/>
      <x v="53"/>
      <x/>
    </i>
    <i>
      <x v="49"/>
      <x v="204"/>
      <x v="139"/>
      <x v="2"/>
      <x/>
      <x v="9"/>
      <x v="211"/>
      <x v="151"/>
      <x v="120"/>
      <x v="121"/>
      <x v="95"/>
      <x v="2"/>
      <x v="60"/>
      <x v="4"/>
    </i>
    <i>
      <x v="50"/>
      <x v="166"/>
      <x v="123"/>
      <x v="2"/>
      <x/>
      <x v="9"/>
      <x v="171"/>
      <x v="151"/>
      <x v="149"/>
      <x v="142"/>
      <x v="95"/>
      <x v="2"/>
      <x v="11"/>
      <x/>
    </i>
    <i>
      <x v="51"/>
      <x v="210"/>
      <x v="139"/>
      <x v="2"/>
      <x/>
      <x v="9"/>
      <x v="217"/>
      <x v="151"/>
      <x v="120"/>
      <x v="121"/>
      <x v="95"/>
      <x v="2"/>
      <x v="49"/>
      <x v="13"/>
    </i>
    <i>
      <x v="52"/>
      <x v="196"/>
      <x v="139"/>
      <x v="2"/>
      <x/>
      <x v="9"/>
      <x v="203"/>
      <x v="151"/>
      <x v="120"/>
      <x v="121"/>
      <x v="95"/>
      <x v="2"/>
      <x v="44"/>
      <x v="12"/>
    </i>
    <i>
      <x v="53"/>
      <x v="193"/>
      <x v="139"/>
      <x v="2"/>
      <x/>
      <x v="34"/>
      <x v="198"/>
      <x v="168"/>
      <x v="120"/>
      <x v="121"/>
      <x v="95"/>
      <x v="2"/>
      <x v="22"/>
      <x v="9"/>
    </i>
    <i r="12">
      <x v="49"/>
      <x v="13"/>
    </i>
    <i r="12">
      <x v="51"/>
      <x v="19"/>
    </i>
    <i>
      <x v="54"/>
      <x v="192"/>
      <x v="139"/>
      <x v="2"/>
      <x/>
      <x v="9"/>
      <x v="197"/>
      <x v="151"/>
      <x v="120"/>
      <x v="121"/>
      <x v="95"/>
      <x v="2"/>
      <x v="67"/>
      <x v="1"/>
    </i>
    <i r="6">
      <x v="202"/>
      <x v="151"/>
      <x v="120"/>
      <x v="121"/>
      <x v="95"/>
      <x v="2"/>
      <x v="6"/>
      <x/>
    </i>
    <i>
      <x v="55"/>
      <x v="213"/>
      <x v="139"/>
      <x v="2"/>
      <x/>
      <x v="9"/>
      <x v="220"/>
      <x v="151"/>
      <x v="120"/>
      <x v="121"/>
      <x v="95"/>
      <x v="2"/>
      <x v="66"/>
      <x v="26"/>
    </i>
    <i>
      <x v="56"/>
      <x v="129"/>
      <x v="88"/>
      <x v="1"/>
      <x v="1"/>
      <x v="14"/>
      <x v="109"/>
      <x v="114"/>
      <x v="120"/>
      <x v="11"/>
      <x v="95"/>
      <x v="2"/>
      <x v="46"/>
      <x v="15"/>
    </i>
    <i>
      <x v="57"/>
      <x v="136"/>
      <x v="20"/>
      <x v="1"/>
      <x/>
      <x v="9"/>
      <x v="76"/>
      <x v="25"/>
      <x v="6"/>
      <x v="121"/>
      <x v="95"/>
      <x v="2"/>
      <x v="23"/>
      <x v="9"/>
    </i>
    <i>
      <x v="58"/>
      <x v="195"/>
      <x v="139"/>
      <x v="2"/>
      <x/>
      <x v="9"/>
      <x v="200"/>
      <x v="151"/>
      <x v="120"/>
      <x v="121"/>
      <x v="95"/>
      <x v="2"/>
      <x v="46"/>
      <x v="14"/>
    </i>
    <i r="12">
      <x v="68"/>
      <x v="1"/>
    </i>
    <i>
      <x v="59"/>
      <x v="179"/>
      <x v="136"/>
      <x v="2"/>
      <x/>
      <x v="26"/>
      <x v="184"/>
      <x v="25"/>
      <x v="120"/>
      <x v="121"/>
      <x v="95"/>
      <x v="2"/>
      <x v="25"/>
      <x v="5"/>
    </i>
    <i>
      <x v="60"/>
      <x v="208"/>
      <x v="139"/>
      <x v="2"/>
      <x/>
      <x v="9"/>
      <x v="215"/>
      <x v="151"/>
      <x v="120"/>
      <x v="121"/>
      <x v="95"/>
      <x v="2"/>
      <x v="22"/>
      <x v="9"/>
    </i>
    <i>
      <x v="61"/>
      <x v="184"/>
      <x v="141"/>
      <x v="2"/>
      <x/>
      <x v="35"/>
      <x v="189"/>
      <x v="165"/>
      <x v="120"/>
      <x v="121"/>
      <x v="95"/>
      <x v="2"/>
      <x v="22"/>
      <x v="9"/>
    </i>
    <i r="12">
      <x v="36"/>
      <x v="10"/>
    </i>
    <i r="12">
      <x v="39"/>
      <x v="12"/>
    </i>
    <i r="12">
      <x v="43"/>
      <x v="12"/>
    </i>
    <i r="12">
      <x v="49"/>
      <x v="13"/>
    </i>
    <i>
      <x v="62"/>
      <x v="197"/>
      <x v="139"/>
      <x v="2"/>
      <x/>
      <x v="9"/>
      <x v="204"/>
      <x v="151"/>
      <x v="120"/>
      <x v="121"/>
      <x v="95"/>
      <x v="2"/>
      <x v="6"/>
      <x/>
    </i>
    <i>
      <x v="63"/>
      <x v="150"/>
      <x v="105"/>
      <x v="1"/>
      <x/>
      <x v="9"/>
      <x v="152"/>
      <x v="25"/>
      <x v="120"/>
      <x v="121"/>
      <x v="95"/>
      <x v="2"/>
      <x v="46"/>
      <x v="21"/>
    </i>
    <i>
      <x v="64"/>
      <x v="152"/>
      <x v="107"/>
      <x v="2"/>
      <x/>
      <x v="9"/>
      <x v="154"/>
      <x v="25"/>
      <x v="135"/>
      <x v="127"/>
      <x v="95"/>
      <x v="2"/>
      <x v="52"/>
      <x v="19"/>
    </i>
    <i>
      <x v="66"/>
      <x v="203"/>
      <x v="57"/>
      <x v="2"/>
      <x/>
      <x v="9"/>
      <x v="210"/>
      <x v="151"/>
      <x v="120"/>
      <x v="121"/>
      <x v="95"/>
      <x v="2"/>
      <x v="50"/>
      <x v="18"/>
    </i>
    <i>
      <x v="67"/>
      <x v="201"/>
      <x v="149"/>
      <x v="2"/>
      <x/>
      <x v="9"/>
      <x v="208"/>
      <x v="151"/>
      <x v="120"/>
      <x v="121"/>
      <x v="95"/>
      <x v="2"/>
      <x v="46"/>
      <x v="14"/>
    </i>
    <i>
      <x v="68"/>
      <x v="153"/>
      <x v="108"/>
      <x v="2"/>
      <x/>
      <x v="28"/>
      <x v="155"/>
      <x v="135"/>
      <x v="136"/>
      <x v="121"/>
      <x v="95"/>
      <x v="2"/>
      <x v="34"/>
      <x v="10"/>
    </i>
    <i>
      <x v="69"/>
      <x v="139"/>
      <x v="98"/>
      <x v="1"/>
      <x/>
      <x v="9"/>
      <x v="100"/>
      <x v="25"/>
      <x v="65"/>
      <x v="121"/>
      <x v="95"/>
      <x v="2"/>
      <x v="26"/>
      <x v="6"/>
    </i>
    <i>
      <x v="70"/>
      <x v="212"/>
      <x v="150"/>
      <x v="2"/>
      <x/>
      <x v="9"/>
      <x v="219"/>
      <x v="172"/>
      <x v="120"/>
      <x v="121"/>
      <x v="95"/>
      <x v="2"/>
      <x v="43"/>
      <x v="12"/>
    </i>
    <i>
      <x v="71"/>
      <x v="185"/>
      <x v="142"/>
      <x v="2"/>
      <x/>
      <x v="9"/>
      <x v="190"/>
      <x v="151"/>
      <x v="120"/>
      <x v="121"/>
      <x v="95"/>
      <x v="2"/>
      <x v="8"/>
      <x v="1"/>
    </i>
    <i>
      <x v="72"/>
      <x v="199"/>
      <x v="147"/>
      <x v="2"/>
      <x/>
      <x v="38"/>
      <x v="206"/>
      <x v="169"/>
      <x v="120"/>
      <x v="121"/>
      <x v="95"/>
      <x v="2"/>
      <x v="48"/>
      <x v="17"/>
    </i>
    <i>
      <x v="73"/>
      <x v="141"/>
      <x v="85"/>
      <x v="2"/>
      <x/>
      <x v="9"/>
      <x v="116"/>
      <x v="25"/>
      <x v="126"/>
      <x v="122"/>
      <x v="96"/>
      <x v="2"/>
      <x v="22"/>
      <x v="9"/>
    </i>
    <i r="12">
      <x v="51"/>
      <x v="19"/>
    </i>
    <i>
      <x v="74"/>
      <x v="211"/>
      <x v="150"/>
      <x v="2"/>
      <x/>
      <x v="9"/>
      <x v="218"/>
      <x v="151"/>
      <x v="120"/>
      <x v="121"/>
      <x v="95"/>
      <x v="2"/>
      <x v="39"/>
      <x v="12"/>
    </i>
    <i>
      <x v="76"/>
      <x v="200"/>
      <x v="148"/>
      <x v="2"/>
      <x/>
      <x v="9"/>
      <x v="207"/>
      <x v="151"/>
      <x v="120"/>
      <x v="121"/>
      <x v="95"/>
      <x v="2"/>
      <x v="5"/>
      <x v="1"/>
    </i>
    <i>
      <x v="77"/>
      <x v="181"/>
      <x v="138"/>
      <x v="2"/>
      <x/>
      <x v="9"/>
      <x v="186"/>
      <x v="151"/>
      <x v="120"/>
      <x v="121"/>
      <x v="95"/>
      <x v="2"/>
      <x v="23"/>
      <x v="9"/>
    </i>
    <i>
      <x v="78"/>
      <x v="205"/>
      <x v="139"/>
      <x v="2"/>
      <x/>
      <x v="7"/>
      <x v="212"/>
      <x v="170"/>
      <x v="120"/>
      <x v="121"/>
      <x v="95"/>
      <x v="2"/>
      <x v="62"/>
      <x v="26"/>
    </i>
    <i>
      <x v="79"/>
      <x v="178"/>
      <x v="135"/>
      <x v="2"/>
      <x/>
      <x v="9"/>
      <x v="183"/>
      <x v="163"/>
      <x v="120"/>
      <x v="121"/>
      <x v="95"/>
      <x v="2"/>
      <x v="50"/>
      <x v="18"/>
    </i>
    <i>
      <x v="80"/>
      <x v="202"/>
      <x v="139"/>
      <x v="2"/>
      <x/>
      <x v="9"/>
      <x v="209"/>
      <x v="151"/>
      <x v="120"/>
      <x v="121"/>
      <x v="95"/>
      <x v="2"/>
      <x v="46"/>
      <x v="14"/>
    </i>
    <i>
      <x v="81"/>
      <x v="216"/>
      <x v="152"/>
      <x v="2"/>
      <x/>
      <x v="9"/>
      <x v="222"/>
      <x v="151"/>
      <x v="120"/>
      <x v="121"/>
      <x v="95"/>
      <x v="2"/>
      <x v="43"/>
      <x v="12"/>
    </i>
    <i>
      <x v="82"/>
      <x v="187"/>
      <x v="144"/>
      <x v="2"/>
      <x/>
      <x v="9"/>
      <x v="192"/>
      <x v="151"/>
      <x v="120"/>
      <x v="121"/>
      <x v="95"/>
      <x v="2"/>
      <x v="64"/>
      <x v="4"/>
    </i>
    <i>
      <x v="83"/>
      <x v="191"/>
      <x v="139"/>
      <x v="2"/>
      <x/>
      <x v="9"/>
      <x v="196"/>
      <x v="151"/>
      <x v="120"/>
      <x v="121"/>
      <x v="95"/>
      <x v="2"/>
      <x v="66"/>
      <x v="26"/>
    </i>
    <i>
      <x v="84"/>
      <x v="189"/>
      <x v="139"/>
      <x v="2"/>
      <x/>
      <x v="9"/>
      <x v="194"/>
      <x v="151"/>
      <x v="120"/>
      <x v="121"/>
      <x v="95"/>
      <x v="2"/>
      <x v="65"/>
      <x v="7"/>
    </i>
    <i r="6">
      <x v="201"/>
      <x v="151"/>
      <x v="120"/>
      <x v="121"/>
      <x v="95"/>
      <x v="2"/>
      <x v="22"/>
      <x v="9"/>
    </i>
    <i>
      <x v="85"/>
      <x v="148"/>
      <x v="103"/>
      <x v="2"/>
      <x/>
      <x v="9"/>
      <x v="150"/>
      <x v="25"/>
      <x v="132"/>
      <x v="121"/>
      <x v="95"/>
      <x v="2"/>
      <x v="46"/>
      <x v="21"/>
    </i>
    <i>
      <x v="86"/>
      <x v="142"/>
      <x v="84"/>
      <x v="2"/>
      <x/>
      <x v="9"/>
      <x v="73"/>
      <x v="25"/>
      <x v="23"/>
      <x v="121"/>
      <x v="95"/>
      <x v="2"/>
      <x v="6"/>
      <x/>
    </i>
    <i>
      <x v="87"/>
      <x v="143"/>
      <x v="84"/>
      <x v="2"/>
      <x/>
      <x v="20"/>
      <x v="121"/>
      <x v="119"/>
      <x v="23"/>
      <x v="121"/>
      <x v="95"/>
      <x v="2"/>
      <x v="6"/>
      <x/>
    </i>
    <i>
      <x v="88"/>
      <x v="198"/>
      <x v="146"/>
      <x v="2"/>
      <x/>
      <x v="9"/>
      <x v="205"/>
      <x v="151"/>
      <x v="163"/>
      <x v="121"/>
      <x v="115"/>
      <x v="2"/>
      <x v="62"/>
      <x v="26"/>
    </i>
    <i r="12">
      <x v="69"/>
      <x v="26"/>
    </i>
    <i>
      <x v="89"/>
      <x v="137"/>
      <x v="86"/>
      <x v="2"/>
      <x/>
      <x v="9"/>
      <x v="75"/>
      <x v="25"/>
      <x v="103"/>
      <x v="121"/>
      <x v="95"/>
      <x v="2"/>
      <x v="43"/>
      <x v="12"/>
    </i>
    <i r="12">
      <x v="45"/>
      <x v="13"/>
    </i>
    <i>
      <x v="90"/>
      <x v="147"/>
      <x v="102"/>
      <x v="2"/>
      <x/>
      <x v="9"/>
      <x v="149"/>
      <x v="25"/>
      <x v="131"/>
      <x v="121"/>
      <x v="95"/>
      <x v="2"/>
      <x v="54"/>
      <x v="1"/>
    </i>
    <i>
      <x v="93"/>
      <x v="167"/>
      <x v="124"/>
      <x v="2"/>
      <x/>
      <x v="34"/>
      <x v="172"/>
      <x v="152"/>
      <x v="150"/>
      <x v="143"/>
      <x v="95"/>
      <x v="2"/>
      <x v="11"/>
      <x/>
    </i>
    <i>
      <x v="94"/>
      <x v="56"/>
      <x v="36"/>
      <x v="2"/>
      <x/>
      <x v="9"/>
      <x v="27"/>
      <x v="77"/>
      <x v="37"/>
      <x v="50"/>
      <x v="27"/>
      <x v="2"/>
      <x v="49"/>
      <x v="13"/>
    </i>
    <i>
      <x v="96"/>
      <x v="4"/>
      <x v="40"/>
      <x v="3"/>
      <x v="1"/>
      <x v="12"/>
      <x v="74"/>
      <x v="117"/>
      <x v="20"/>
      <x v="84"/>
      <x v="13"/>
      <x v="2"/>
      <x v="46"/>
      <x v="13"/>
    </i>
    <i>
      <x v="97"/>
      <x v="112"/>
      <x v="21"/>
      <x/>
      <x v="3"/>
      <x v="9"/>
      <x v="42"/>
      <x v="40"/>
      <x v="105"/>
      <x v="6"/>
      <x v="72"/>
      <x v="2"/>
      <x v="22"/>
      <x v="9"/>
    </i>
    <i r="12">
      <x v="23"/>
      <x v="9"/>
    </i>
    <i r="12">
      <x v="32"/>
      <x v="3"/>
    </i>
    <i r="12">
      <x v="49"/>
      <x v="13"/>
    </i>
    <i>
      <x v="99"/>
      <x v="66"/>
      <x v="24"/>
      <x v="3"/>
      <x v="2"/>
      <x v="9"/>
      <x v="56"/>
      <x v="91"/>
      <x v="33"/>
      <x v="30"/>
      <x v="83"/>
      <x v="2"/>
      <x v="22"/>
      <x v="9"/>
    </i>
    <i>
      <x v="100"/>
      <x v="94"/>
      <x v="33"/>
      <x v="2"/>
      <x/>
      <x v="9"/>
      <x v="38"/>
      <x v="81"/>
      <x v="92"/>
      <x v="71"/>
      <x v="33"/>
      <x v="2"/>
      <x v="45"/>
      <x v="12"/>
    </i>
    <i>
      <x v="101"/>
      <x v="104"/>
      <x v="77"/>
      <x v="2"/>
      <x/>
      <x v="9"/>
      <x v="61"/>
      <x v="9"/>
      <x v="89"/>
      <x v="18"/>
      <x v="34"/>
      <x v="2"/>
      <x v="22"/>
      <x v="9"/>
    </i>
    <i r="12">
      <x v="26"/>
      <x v="6"/>
    </i>
    <i r="12">
      <x v="45"/>
      <x v="13"/>
    </i>
    <i r="12">
      <x v="46"/>
      <x v="15"/>
    </i>
    <i r="12">
      <x v="50"/>
      <x v="18"/>
    </i>
    <i>
      <x v="102"/>
      <x v="162"/>
      <x v="48"/>
      <x v="2"/>
      <x/>
      <x v="9"/>
      <x v="167"/>
      <x v="147"/>
      <x v="145"/>
      <x v="138"/>
      <x v="95"/>
      <x v="2"/>
      <x v="46"/>
      <x v="14"/>
    </i>
    <i>
      <x v="103"/>
      <x v="88"/>
      <x v="81"/>
      <x v="2"/>
      <x/>
      <x v="9"/>
      <x v="132"/>
      <x v="51"/>
      <x v="82"/>
      <x v="45"/>
      <x v="62"/>
      <x v="2"/>
      <x v="21"/>
      <x v="7"/>
    </i>
    <i r="12">
      <x v="28"/>
      <x/>
    </i>
    <i>
      <x v="104"/>
      <x v="161"/>
      <x v="119"/>
      <x v="1"/>
      <x/>
      <x v="32"/>
      <x v="166"/>
      <x v="146"/>
      <x v="144"/>
      <x v="137"/>
      <x v="95"/>
      <x v="2"/>
      <x v="53"/>
      <x/>
    </i>
    <i>
      <x v="105"/>
      <x v="50"/>
      <x v="79"/>
      <x v="2"/>
      <x/>
      <x v="9"/>
      <x v="58"/>
      <x v="99"/>
      <x v="41"/>
      <x v="29"/>
      <x v="35"/>
      <x v="2"/>
      <x v="46"/>
      <x v="15"/>
    </i>
    <i>
      <x v="106"/>
      <x v="99"/>
      <x v="79"/>
      <x v="2"/>
      <x/>
      <x v="9"/>
      <x v="104"/>
      <x v="55"/>
      <x v="106"/>
      <x v="114"/>
      <x v="95"/>
      <x v="2"/>
      <x v="46"/>
      <x v="15"/>
    </i>
    <i>
      <x v="107"/>
      <x v="87"/>
      <x v="73"/>
      <x v="2"/>
      <x v="1"/>
      <x v="9"/>
      <x v="10"/>
      <x v="32"/>
      <x v="77"/>
      <x v="121"/>
      <x v="95"/>
      <x v="2"/>
      <x v="17"/>
      <x v="8"/>
    </i>
    <i>
      <x v="108"/>
      <x v="121"/>
      <x v="56"/>
      <x/>
      <x v="1"/>
      <x v="8"/>
      <x v="57"/>
      <x v="20"/>
      <x v="61"/>
      <x v="117"/>
      <x v="69"/>
      <x v="2"/>
      <x v="47"/>
      <x v="17"/>
    </i>
    <i>
      <x v="109"/>
      <x v="65"/>
      <x v="32"/>
      <x/>
      <x v="3"/>
      <x v="9"/>
      <x v="2"/>
      <x v="27"/>
      <x v="55"/>
      <x v="116"/>
      <x v="70"/>
      <x v="2"/>
      <x v="47"/>
      <x v="17"/>
    </i>
    <i>
      <x v="110"/>
      <x v="175"/>
      <x v="132"/>
      <x v="2"/>
      <x/>
      <x v="26"/>
      <x v="180"/>
      <x v="160"/>
      <x v="158"/>
      <x v="151"/>
      <x v="111"/>
      <x v="2"/>
      <x v="62"/>
      <x v="26"/>
    </i>
    <i>
      <x v="111"/>
      <x v="171"/>
      <x v="128"/>
      <x v="2"/>
      <x/>
      <x v="9"/>
      <x v="176"/>
      <x v="156"/>
      <x v="154"/>
      <x v="147"/>
      <x v="108"/>
      <x v="2"/>
      <x v="61"/>
      <x v="1"/>
    </i>
    <i>
      <x v="112"/>
      <x v="38"/>
      <x v="14"/>
      <x v="1"/>
      <x/>
      <x v="9"/>
      <x v="28"/>
      <x v="88"/>
      <x v="97"/>
      <x v="56"/>
      <x v="95"/>
      <x v="2"/>
      <x v="12"/>
      <x v="2"/>
    </i>
    <i>
      <x v="113"/>
      <x v="62"/>
      <x v="79"/>
      <x v="2"/>
      <x v="1"/>
      <x v="9"/>
      <x v="65"/>
      <x v="29"/>
      <x v="1"/>
      <x v="4"/>
      <x v="54"/>
      <x v="2"/>
      <x v="19"/>
      <x v="7"/>
    </i>
    <i r="12">
      <x v="22"/>
      <x v="9"/>
    </i>
    <i r="12">
      <x v="23"/>
      <x v="9"/>
    </i>
    <i r="12">
      <x v="34"/>
      <x v="10"/>
    </i>
    <i r="12">
      <x v="39"/>
      <x v="12"/>
    </i>
    <i r="12">
      <x v="40"/>
      <x v="11"/>
    </i>
    <i r="12">
      <x v="43"/>
      <x v="12"/>
    </i>
    <i r="12">
      <x v="45"/>
      <x v="13"/>
    </i>
    <i r="12">
      <x v="46"/>
      <x v="15"/>
    </i>
    <i r="12">
      <x v="49"/>
      <x v="13"/>
    </i>
    <i r="12">
      <x v="60"/>
      <x v="4"/>
    </i>
    <i>
      <x v="114"/>
      <x v="163"/>
      <x v="120"/>
      <x v="1"/>
      <x v="1"/>
      <x v="9"/>
      <x v="168"/>
      <x v="148"/>
      <x v="146"/>
      <x v="139"/>
      <x v="103"/>
      <x v="2"/>
      <x v="59"/>
      <x/>
    </i>
    <i>
      <x v="115"/>
      <x v="207"/>
      <x v="36"/>
      <x v="2"/>
      <x/>
      <x v="9"/>
      <x v="214"/>
      <x v="171"/>
      <x v="164"/>
      <x v="154"/>
      <x v="116"/>
      <x v="2"/>
      <x v="50"/>
      <x v="18"/>
    </i>
    <i>
      <x v="116"/>
      <x v="110"/>
      <x v="74"/>
      <x v="2"/>
      <x/>
      <x v="9"/>
      <x v="69"/>
      <x v="90"/>
      <x v="114"/>
      <x v="16"/>
      <x v="1"/>
      <x v="2"/>
      <x v="50"/>
      <x v="18"/>
    </i>
    <i>
      <x v="117"/>
      <x v="11"/>
      <x v="33"/>
      <x v="1"/>
      <x/>
      <x v="7"/>
      <x v="15"/>
      <x v="8"/>
      <x v="8"/>
      <x v="17"/>
      <x v="95"/>
      <x v="2"/>
      <x v="50"/>
      <x v="18"/>
    </i>
    <i>
      <x v="118"/>
      <x v="144"/>
      <x v="48"/>
      <x v="1"/>
      <x v="2"/>
      <x v="9"/>
      <x v="146"/>
      <x v="132"/>
      <x v="128"/>
      <x v="123"/>
      <x v="97"/>
      <x v="2"/>
      <x v="50"/>
      <x v="14"/>
    </i>
    <i>
      <x v="119"/>
      <x v="47"/>
      <x v="78"/>
      <x v="2"/>
      <x/>
      <x v="9"/>
      <x v="41"/>
      <x v="34"/>
      <x v="79"/>
      <x v="112"/>
      <x v="95"/>
      <x v="2"/>
      <x v="36"/>
      <x v="10"/>
    </i>
    <i>
      <x v="120"/>
      <x v="146"/>
      <x v="10"/>
      <x v="2"/>
      <x/>
      <x v="9"/>
      <x v="148"/>
      <x v="133"/>
      <x v="130"/>
      <x v="124"/>
      <x v="95"/>
      <x v="2"/>
      <x v="55"/>
      <x v="1"/>
    </i>
    <i>
      <x v="121"/>
      <x v="53"/>
      <x v="67"/>
      <x v="1"/>
      <x v="1"/>
      <x v="9"/>
      <x v="113"/>
      <x v="30"/>
      <x v="69"/>
      <x v="59"/>
      <x v="7"/>
      <x v="2"/>
      <x v="10"/>
      <x v="1"/>
    </i>
    <i r="12">
      <x v="11"/>
      <x v="1"/>
    </i>
    <i>
      <x v="122"/>
      <x v="149"/>
      <x v="104"/>
      <x v="1"/>
      <x/>
      <x v="9"/>
      <x v="151"/>
      <x v="134"/>
      <x v="133"/>
      <x v="125"/>
      <x v="95"/>
      <x v="2"/>
      <x v="46"/>
      <x v="21"/>
    </i>
    <i>
      <x v="123"/>
      <x v="116"/>
      <x v="29"/>
      <x v="3"/>
      <x v="2"/>
      <x v="9"/>
      <x v="89"/>
      <x v="11"/>
      <x v="94"/>
      <x v="99"/>
      <x v="21"/>
      <x v="2"/>
      <x v="34"/>
      <x v="10"/>
    </i>
    <i>
      <x v="124"/>
      <x v="20"/>
      <x v="12"/>
      <x/>
      <x v="3"/>
      <x/>
      <x v="92"/>
      <x v="129"/>
      <x v="107"/>
      <x v="7"/>
      <x v="95"/>
      <x v="2"/>
      <x v="7"/>
      <x v="1"/>
    </i>
    <i>
      <x v="125"/>
      <x v="76"/>
      <x v="50"/>
      <x v="2"/>
      <x v="1"/>
      <x v="4"/>
      <x v="46"/>
      <x v="5"/>
      <x v="32"/>
      <x v="55"/>
      <x v="45"/>
      <x v="2"/>
      <x v="45"/>
      <x v="12"/>
    </i>
    <i>
      <x v="126"/>
      <x v="45"/>
      <x v="13"/>
      <x/>
      <x v="3"/>
      <x v="9"/>
      <x v="3"/>
      <x v="31"/>
      <x v="25"/>
      <x v="26"/>
      <x v="74"/>
      <x v="2"/>
      <x v="13"/>
      <x v="1"/>
    </i>
    <i>
      <x v="127"/>
      <x v="3"/>
      <x v="26"/>
      <x v="3"/>
      <x v="2"/>
      <x v="22"/>
      <x v="88"/>
      <x v="106"/>
      <x v="59"/>
      <x v="8"/>
      <x v="52"/>
      <x v="2"/>
      <x v="14"/>
      <x v="10"/>
    </i>
    <i r="12">
      <x v="35"/>
      <x v="10"/>
    </i>
    <i>
      <x v="128"/>
      <x v="21"/>
      <x v="27"/>
      <x v="3"/>
      <x v="1"/>
      <x v="11"/>
      <x v="17"/>
      <x v="128"/>
      <x v="58"/>
      <x v="89"/>
      <x v="52"/>
      <x v="2"/>
      <x v="14"/>
      <x v="10"/>
    </i>
    <i r="12">
      <x v="34"/>
      <x v="10"/>
    </i>
    <i>
      <x v="129"/>
      <x v="155"/>
      <x v="104"/>
      <x v="2"/>
      <x/>
      <x v="9"/>
      <x v="157"/>
      <x v="137"/>
      <x v="138"/>
      <x v="129"/>
      <x v="95"/>
      <x v="2"/>
      <x v="46"/>
      <x v="21"/>
    </i>
    <i>
      <x v="130"/>
      <x v="77"/>
      <x v="82"/>
      <x v="2"/>
      <x v="2"/>
      <x v="9"/>
      <x v="64"/>
      <x v="102"/>
      <x v="86"/>
      <x v="93"/>
      <x v="14"/>
      <x v="2"/>
      <x v="40"/>
      <x v="11"/>
    </i>
    <i>
      <x v="133"/>
      <x v="63"/>
      <x v="10"/>
      <x v="2"/>
      <x/>
      <x v="3"/>
      <x v="134"/>
      <x v="6"/>
      <x/>
      <x v="121"/>
      <x v="95"/>
      <x v="2"/>
      <x v="25"/>
      <x v="5"/>
    </i>
    <i>
      <x v="134"/>
      <x v="102"/>
      <x v="83"/>
      <x/>
      <x v="3"/>
      <x v="9"/>
      <x v="63"/>
      <x v="71"/>
      <x v="34"/>
      <x v="65"/>
      <x v="51"/>
      <x v="2"/>
      <x v="38"/>
      <x v="11"/>
    </i>
    <i>
      <x v="136"/>
      <x v="2"/>
      <x v="5"/>
      <x/>
      <x v="3"/>
      <x v="13"/>
      <x v="79"/>
      <x v="118"/>
      <x v="56"/>
      <x v="107"/>
      <x/>
      <x v="2"/>
      <x v="1"/>
      <x v="1"/>
    </i>
    <i r="12">
      <x v="3"/>
      <x/>
    </i>
    <i r="12">
      <x v="8"/>
      <x v="1"/>
    </i>
    <i r="12">
      <x v="13"/>
      <x v="1"/>
    </i>
    <i>
      <x v="137"/>
      <x v="82"/>
      <x v="79"/>
      <x v="1"/>
      <x v="1"/>
      <x v="9"/>
      <x v="9"/>
      <x v="62"/>
      <x v="87"/>
      <x v="120"/>
      <x v="58"/>
      <x v="2"/>
      <x v="46"/>
      <x v="15"/>
    </i>
    <i>
      <x v="138"/>
      <x v="22"/>
      <x v="33"/>
      <x v="3"/>
      <x v="1"/>
      <x v="8"/>
      <x v="1"/>
      <x v="23"/>
      <x v="110"/>
      <x v="67"/>
      <x v="57"/>
      <x v="2"/>
      <x v="47"/>
      <x v="17"/>
    </i>
    <i>
      <x v="139"/>
      <x v="43"/>
      <x v="41"/>
      <x v="1"/>
      <x/>
      <x v="9"/>
      <x v="62"/>
      <x v="76"/>
      <x v="12"/>
      <x v="58"/>
      <x v="53"/>
      <x v="2"/>
      <x v="49"/>
      <x v="13"/>
    </i>
    <i>
      <x v="140"/>
      <x v="67"/>
      <x v="59"/>
      <x v="3"/>
      <x v="2"/>
      <x v="9"/>
      <x v="33"/>
      <x v="87"/>
      <x v="27"/>
      <x v="43"/>
      <x v="59"/>
      <x v="2"/>
      <x v="38"/>
      <x v="11"/>
    </i>
    <i r="12">
      <x v="41"/>
      <x v="11"/>
    </i>
    <i r="12">
      <x v="45"/>
      <x v="12"/>
    </i>
    <i r="12">
      <x v="46"/>
      <x v="14"/>
    </i>
    <i>
      <x v="141"/>
      <x v="106"/>
      <x v="49"/>
      <x v="3"/>
      <x v="1"/>
      <x v="17"/>
      <x v="52"/>
      <x v="39"/>
      <x v="29"/>
      <x v="78"/>
      <x v="60"/>
      <x v="2"/>
      <x v="46"/>
      <x v="14"/>
    </i>
    <i>
      <x v="142"/>
      <x v="35"/>
      <x v="57"/>
      <x/>
      <x v="1"/>
      <x v="9"/>
      <x v="70"/>
      <x v="95"/>
      <x v="38"/>
      <x v="79"/>
      <x v="61"/>
      <x v="2"/>
      <x v="30"/>
      <x v="7"/>
    </i>
    <i r="12">
      <x v="50"/>
      <x v="18"/>
    </i>
    <i>
      <x v="143"/>
      <x v="13"/>
      <x v="84"/>
      <x v="2"/>
      <x/>
      <x v="18"/>
      <x v="103"/>
      <x v="110"/>
      <x v="7"/>
      <x v="121"/>
      <x v="95"/>
      <x v="2"/>
      <x v="23"/>
      <x v="9"/>
    </i>
    <i r="12">
      <x v="45"/>
      <x v="13"/>
    </i>
    <i>
      <x v="144"/>
      <x v="117"/>
      <x v="80"/>
      <x v="1"/>
      <x/>
      <x v="1"/>
      <x v="35"/>
      <x v="2"/>
      <x v="21"/>
      <x v="27"/>
      <x v="12"/>
      <x v="2"/>
      <x v="45"/>
      <x v="12"/>
    </i>
    <i>
      <x v="145"/>
      <x v="1"/>
      <x v="78"/>
      <x v="2"/>
      <x/>
      <x v="19"/>
      <x v="140"/>
      <x v="13"/>
      <x v="67"/>
      <x v="33"/>
      <x v="41"/>
      <x v="2"/>
      <x v="23"/>
      <x v="9"/>
    </i>
    <i r="12">
      <x v="39"/>
      <x v="12"/>
    </i>
    <i r="12">
      <x v="40"/>
      <x v="11"/>
    </i>
    <i r="12">
      <x v="45"/>
      <x v="13"/>
    </i>
    <i>
      <x v="146"/>
      <x v="164"/>
      <x v="121"/>
      <x/>
      <x/>
      <x v="33"/>
      <x v="169"/>
      <x v="149"/>
      <x v="147"/>
      <x v="140"/>
      <x v="95"/>
      <x v="2"/>
      <x v="58"/>
      <x v="1"/>
    </i>
    <i>
      <x v="147"/>
      <x v="111"/>
      <x v="83"/>
      <x v="2"/>
      <x/>
      <x v="9"/>
      <x v="11"/>
      <x v="103"/>
      <x v="120"/>
      <x v="10"/>
      <x v="95"/>
      <x v="2"/>
      <x v="40"/>
      <x v="11"/>
    </i>
    <i>
      <x v="148"/>
      <x v="186"/>
      <x v="143"/>
      <x v="1"/>
      <x v="1"/>
      <x v="36"/>
      <x v="191"/>
      <x v="166"/>
      <x v="162"/>
      <x v="121"/>
      <x v="114"/>
      <x v="2"/>
      <x v="2"/>
      <x v="1"/>
    </i>
    <i>
      <x v="149"/>
      <x v="122"/>
      <x v="84"/>
      <x v="1"/>
      <x v="1"/>
      <x v="2"/>
      <x v="49"/>
      <x v="3"/>
      <x v="24"/>
      <x v="82"/>
      <x v="72"/>
      <x v="2"/>
      <x v="22"/>
      <x v="9"/>
    </i>
    <i r="12">
      <x v="23"/>
      <x v="9"/>
    </i>
    <i r="12">
      <x v="32"/>
      <x v="3"/>
    </i>
    <i r="12">
      <x v="49"/>
      <x v="13"/>
    </i>
    <i>
      <x v="151"/>
      <x v="23"/>
      <x v="61"/>
      <x v="2"/>
      <x/>
      <x v="8"/>
      <x v="127"/>
      <x v="116"/>
      <x v="127"/>
      <x v="12"/>
      <x v="95"/>
      <x v="2"/>
      <x v="45"/>
      <x v="12"/>
    </i>
    <i>
      <x v="152"/>
      <x v="168"/>
      <x v="125"/>
      <x v="1"/>
      <x v="1"/>
      <x v="26"/>
      <x v="173"/>
      <x v="153"/>
      <x v="151"/>
      <x v="144"/>
      <x v="105"/>
      <x v="2"/>
      <x v="46"/>
      <x v="14"/>
    </i>
    <i>
      <x v="153"/>
      <x v="14"/>
      <x v="8"/>
      <x/>
      <x v="3"/>
      <x v="10"/>
      <x v="24"/>
      <x v="113"/>
      <x v="109"/>
      <x v="86"/>
      <x v="23"/>
      <x v="2"/>
      <x v="58"/>
      <x v="1"/>
    </i>
    <i>
      <x v="154"/>
      <x v="172"/>
      <x v="129"/>
      <x v="2"/>
      <x/>
      <x v="9"/>
      <x v="177"/>
      <x v="157"/>
      <x v="155"/>
      <x v="148"/>
      <x v="109"/>
      <x v="2"/>
      <x v="46"/>
      <x v="14"/>
    </i>
    <i>
      <x v="155"/>
      <x v="52"/>
      <x v="39"/>
      <x v="1"/>
      <x/>
      <x v="9"/>
      <x v="112"/>
      <x v="73"/>
      <x v="22"/>
      <x v="104"/>
      <x v="24"/>
      <x v="2"/>
      <x v="46"/>
      <x v="14"/>
    </i>
    <i>
      <x v="156"/>
      <x v="125"/>
      <x v="47"/>
      <x/>
      <x v="3"/>
      <x v="9"/>
      <x v="13"/>
      <x v="82"/>
      <x v="113"/>
      <x v="21"/>
      <x v="75"/>
      <x v="2"/>
      <x v="36"/>
      <x v="10"/>
    </i>
    <i r="12">
      <x v="46"/>
      <x v="14"/>
    </i>
    <i>
      <x v="157"/>
      <x v="97"/>
      <x v="47"/>
      <x/>
      <x v="3"/>
      <x v="9"/>
      <x v="81"/>
      <x v="86"/>
      <x v="10"/>
      <x v="77"/>
      <x v="78"/>
      <x v="2"/>
      <x v="36"/>
      <x v="10"/>
    </i>
    <i r="12">
      <x v="41"/>
      <x v="11"/>
    </i>
    <i r="12">
      <x v="46"/>
      <x v="14"/>
    </i>
    <i>
      <x v="158"/>
      <x v="92"/>
      <x v="38"/>
      <x v="2"/>
      <x/>
      <x v="9"/>
      <x v="67"/>
      <x v="85"/>
      <x v="47"/>
      <x v="85"/>
      <x v="91"/>
      <x v="2"/>
      <x v="46"/>
      <x v="14"/>
    </i>
    <i>
      <x v="159"/>
      <x v="46"/>
      <x v="77"/>
      <x v="2"/>
      <x/>
      <x v="9"/>
      <x v="31"/>
      <x v="26"/>
      <x v="30"/>
      <x v="70"/>
      <x v="32"/>
      <x v="2"/>
      <x v="23"/>
      <x v="9"/>
    </i>
    <i r="12">
      <x v="26"/>
      <x v="6"/>
    </i>
    <i r="12">
      <x v="45"/>
      <x v="12"/>
    </i>
    <i r="12">
      <x v="46"/>
      <x v="14"/>
    </i>
    <i>
      <x v="161"/>
      <x v="41"/>
      <x v="22"/>
      <x v="1"/>
      <x v="1"/>
      <x v="9"/>
      <x v="86"/>
      <x v="43"/>
      <x v="91"/>
      <x v="92"/>
      <x v="79"/>
      <x v="2"/>
      <x v="18"/>
      <x v="9"/>
    </i>
    <i r="12">
      <x v="33"/>
      <x v="3"/>
    </i>
    <i>
      <x v="162"/>
      <x v="59"/>
      <x v="79"/>
      <x v="2"/>
      <x v="2"/>
      <x v="9"/>
      <x v="32"/>
      <x v="63"/>
      <x v="78"/>
      <x v="36"/>
      <x v="30"/>
      <x v="2"/>
      <x v="40"/>
      <x v="11"/>
    </i>
    <i r="12">
      <x v="46"/>
      <x v="15"/>
    </i>
    <i>
      <x v="163"/>
      <x v="165"/>
      <x v="122"/>
      <x v="2"/>
      <x/>
      <x v="9"/>
      <x v="170"/>
      <x v="150"/>
      <x v="148"/>
      <x v="141"/>
      <x v="104"/>
      <x v="2"/>
      <x v="60"/>
      <x v="4"/>
    </i>
    <i>
      <x v="164"/>
      <x v="93"/>
      <x v="48"/>
      <x/>
      <x v="2"/>
      <x v="9"/>
      <x v="54"/>
      <x v="61"/>
      <x v="54"/>
      <x v="40"/>
      <x v="50"/>
      <x v="2"/>
      <x v="36"/>
      <x v="10"/>
    </i>
    <i r="12">
      <x v="46"/>
      <x v="14"/>
    </i>
    <i r="12">
      <x v="50"/>
      <x v="18"/>
    </i>
    <i>
      <x v="165"/>
      <x v="24"/>
      <x v="25"/>
      <x/>
      <x v="2"/>
      <x v="8"/>
      <x v="137"/>
      <x v="24"/>
      <x v="64"/>
      <x v="121"/>
      <x v="95"/>
      <x v="2"/>
      <x v="36"/>
      <x v="10"/>
    </i>
    <i>
      <x v="166"/>
      <x v="73"/>
      <x v="45"/>
      <x v="2"/>
      <x/>
      <x v="9"/>
      <x v="44"/>
      <x v="54"/>
      <x v="11"/>
      <x v="103"/>
      <x v="19"/>
      <x v="2"/>
      <x v="46"/>
      <x v="14"/>
    </i>
    <i>
      <x v="167"/>
      <x v="81"/>
      <x v="84"/>
      <x v="2"/>
      <x/>
      <x v="9"/>
      <x v="117"/>
      <x v="50"/>
      <x v="117"/>
      <x v="5"/>
      <x v="15"/>
      <x v="2"/>
      <x v="46"/>
      <x v="15"/>
    </i>
    <i r="12">
      <x v="50"/>
      <x v="18"/>
    </i>
    <i>
      <x v="168"/>
      <x v="108"/>
      <x v="34"/>
      <x v="1"/>
      <x/>
      <x v="17"/>
      <x v="124"/>
      <x v="38"/>
      <x v="83"/>
      <x v="96"/>
      <x v="71"/>
      <x v="2"/>
      <x v="39"/>
      <x v="12"/>
    </i>
    <i r="12">
      <x v="49"/>
      <x v="13"/>
    </i>
    <i>
      <x v="169"/>
      <x v="105"/>
      <x v="74"/>
      <x v="2"/>
      <x/>
      <x v="9"/>
      <x v="111"/>
      <x v="56"/>
      <x v="39"/>
      <x v="95"/>
      <x v="28"/>
      <x v="2"/>
      <x v="46"/>
      <x v="15"/>
    </i>
    <i>
      <x v="170"/>
      <x v="71"/>
      <x v="48"/>
      <x v="2"/>
      <x/>
      <x v="9"/>
      <x v="6"/>
      <x v="68"/>
      <x v="93"/>
      <x v="25"/>
      <x v="29"/>
      <x v="2"/>
      <x v="46"/>
      <x v="14"/>
    </i>
    <i>
      <x v="171"/>
      <x v="86"/>
      <x v="63"/>
      <x v="1"/>
      <x v="2"/>
      <x v="9"/>
      <x v="16"/>
      <x v="82"/>
      <x v="5"/>
      <x v="52"/>
      <x v="20"/>
      <x v="2"/>
      <x v="40"/>
      <x v="11"/>
    </i>
    <i r="12">
      <x v="41"/>
      <x v="11"/>
    </i>
    <i>
      <x v="172"/>
      <x v="107"/>
      <x v="70"/>
      <x v="3"/>
      <x v="2"/>
      <x v="9"/>
      <x v="123"/>
      <x v="1"/>
      <x v="53"/>
      <x v="23"/>
      <x v="37"/>
      <x v="2"/>
      <x v="1"/>
      <x v="1"/>
    </i>
    <i r="12">
      <x v="8"/>
      <x v="1"/>
    </i>
    <i>
      <x v="173"/>
      <x v="27"/>
      <x v="66"/>
      <x/>
      <x v="3"/>
      <x v="8"/>
      <x v="87"/>
      <x v="19"/>
      <x v="112"/>
      <x v="111"/>
      <x v="66"/>
      <x v="2"/>
      <x v="39"/>
      <x v="12"/>
    </i>
    <i r="12">
      <x v="45"/>
      <x v="15"/>
    </i>
    <i r="12">
      <x v="47"/>
      <x v="17"/>
    </i>
    <i>
      <x v="174"/>
      <x v="80"/>
      <x v="93"/>
      <x v="2"/>
      <x/>
      <x v="9"/>
      <x v="115"/>
      <x v="59"/>
      <x v="42"/>
      <x v="72"/>
      <x v="88"/>
      <x v="2"/>
      <x v="21"/>
      <x v="7"/>
    </i>
    <i>
      <x v="175"/>
      <x v="109"/>
      <x v="79"/>
      <x v="2"/>
      <x/>
      <x v="9"/>
      <x v="129"/>
      <x v="89"/>
      <x v="68"/>
      <x v="110"/>
      <x v="95"/>
      <x v="2"/>
      <x v="46"/>
      <x v="15"/>
    </i>
    <i>
      <x v="176"/>
      <x v="215"/>
      <x v="151"/>
      <x v="1"/>
      <x v="1"/>
      <x v="9"/>
      <x v="221"/>
      <x v="173"/>
      <x v="165"/>
      <x v="155"/>
      <x v="95"/>
      <x v="2"/>
      <x v="40"/>
      <x v="11"/>
    </i>
    <i>
      <x v="177"/>
      <x v="79"/>
      <x v="65"/>
      <x v="2"/>
      <x/>
      <x v="9"/>
      <x v="21"/>
      <x v="83"/>
      <x v="26"/>
      <x v="13"/>
      <x v="94"/>
      <x v="2"/>
      <x v="45"/>
      <x v="13"/>
    </i>
    <i>
      <x v="178"/>
      <x v="7"/>
      <x v="15"/>
      <x v="1"/>
      <x/>
      <x v="6"/>
      <x v="60"/>
      <x v="16"/>
      <x v="19"/>
      <x v="102"/>
      <x v="8"/>
      <x v="2"/>
      <x v="36"/>
      <x v="10"/>
    </i>
    <i>
      <x v="179"/>
      <x v="51"/>
      <x v="91"/>
      <x v="2"/>
      <x/>
      <x v="9"/>
      <x v="110"/>
      <x v="14"/>
      <x v="71"/>
      <x v="121"/>
      <x v="95"/>
      <x v="2"/>
      <x v="9"/>
      <x v="1"/>
    </i>
    <i r="12">
      <x v="10"/>
      <x v="1"/>
    </i>
    <i>
      <x v="180"/>
      <x v="156"/>
      <x v="111"/>
      <x v="2"/>
      <x/>
      <x v="9"/>
      <x v="159"/>
      <x v="139"/>
      <x v="139"/>
      <x v="130"/>
      <x v="99"/>
      <x v="2"/>
      <x v="16"/>
      <x v="7"/>
    </i>
    <i>
      <x v="181"/>
      <x v="91"/>
      <x v="71"/>
      <x/>
      <x v="1"/>
      <x v="9"/>
      <x/>
      <x v="10"/>
      <x v="54"/>
      <x v="40"/>
      <x v="50"/>
      <x v="2"/>
      <x v="44"/>
      <x v="12"/>
    </i>
    <i r="12">
      <x v="46"/>
      <x v="15"/>
    </i>
    <i r="12">
      <x v="49"/>
      <x v="13"/>
    </i>
    <i r="12">
      <x v="50"/>
      <x v="18"/>
    </i>
    <i>
      <x v="182"/>
      <x v="173"/>
      <x v="130"/>
      <x v="1"/>
      <x v="2"/>
      <x v="9"/>
      <x v="178"/>
      <x v="158"/>
      <x v="156"/>
      <x v="149"/>
      <x v="110"/>
      <x v="2"/>
      <x v="41"/>
      <x v="11"/>
    </i>
    <i>
      <x v="183"/>
      <x v="48"/>
      <x v="53"/>
      <x v="1"/>
      <x v="1"/>
      <x v="9"/>
      <x v="97"/>
      <x v="92"/>
      <x v="75"/>
      <x v="51"/>
      <x v="17"/>
      <x v="2"/>
      <x v="25"/>
      <x v="5"/>
    </i>
    <i r="12">
      <x v="46"/>
      <x v="14"/>
    </i>
    <i r="12">
      <x v="48"/>
      <x v="17"/>
    </i>
    <i>
      <x v="184"/>
      <x v="95"/>
      <x v="118"/>
      <x v="2"/>
      <x/>
      <x v="9"/>
      <x v="145"/>
      <x v="145"/>
      <x v="143"/>
      <x v="136"/>
      <x v="95"/>
      <x v="2"/>
      <x v="1"/>
      <x v="1"/>
    </i>
    <i r="12">
      <x v="8"/>
      <x v="1"/>
    </i>
    <i>
      <x v="185"/>
      <x v="89"/>
      <x v="48"/>
      <x v="2"/>
      <x/>
      <x v="9"/>
      <x v="4"/>
      <x v="70"/>
      <x v="119"/>
      <x v="14"/>
      <x v="92"/>
      <x v="2"/>
      <x v="50"/>
      <x v="18"/>
    </i>
    <i>
      <x v="186"/>
      <x v="58"/>
      <x v="42"/>
      <x v="2"/>
      <x/>
      <x v="8"/>
      <x v="23"/>
      <x v="18"/>
      <x v="49"/>
      <x v="53"/>
      <x v="81"/>
      <x v="2"/>
      <x v="46"/>
      <x v="14"/>
    </i>
    <i>
      <x v="187"/>
      <x v="174"/>
      <x v="131"/>
      <x v="2"/>
      <x/>
      <x v="9"/>
      <x v="179"/>
      <x v="159"/>
      <x v="157"/>
      <x v="150"/>
      <x v="95"/>
      <x v="2"/>
      <x v="13"/>
      <x v="1"/>
    </i>
    <i r="12">
      <x v="21"/>
      <x v="7"/>
    </i>
    <i>
      <x v="188"/>
      <x v="61"/>
      <x v="93"/>
      <x v="2"/>
      <x/>
      <x v="9"/>
      <x v="130"/>
      <x v="49"/>
      <x v="73"/>
      <x v="46"/>
      <x v="63"/>
      <x v="2"/>
      <x v="49"/>
      <x v="13"/>
    </i>
    <i>
      <x v="189"/>
      <x v="103"/>
      <x v="51"/>
      <x v="1"/>
      <x v="1"/>
      <x v="9"/>
      <x v="34"/>
      <x v="74"/>
      <x v="51"/>
      <x v="73"/>
      <x v="85"/>
      <x v="2"/>
      <x v="22"/>
      <x v="9"/>
    </i>
    <i r="12">
      <x v="23"/>
      <x v="9"/>
    </i>
    <i r="12">
      <x v="34"/>
      <x v="10"/>
    </i>
    <i r="12">
      <x v="39"/>
      <x v="12"/>
    </i>
    <i r="12">
      <x v="43"/>
      <x v="12"/>
    </i>
    <i r="12">
      <x v="45"/>
      <x v="12"/>
    </i>
    <i r="12">
      <x v="46"/>
      <x v="15"/>
    </i>
    <i r="12">
      <x v="48"/>
      <x v="17"/>
    </i>
    <i r="12">
      <x v="49"/>
      <x v="13"/>
    </i>
    <i>
      <x v="191"/>
      <x v="157"/>
      <x v="112"/>
      <x v="2"/>
      <x/>
      <x v="9"/>
      <x v="160"/>
      <x v="140"/>
      <x v="140"/>
      <x v="131"/>
      <x v="100"/>
      <x v="2"/>
      <x v="46"/>
      <x v="21"/>
    </i>
    <i>
      <x v="192"/>
      <x v="60"/>
      <x v="93"/>
      <x v="2"/>
      <x/>
      <x v="9"/>
      <x v="128"/>
      <x v="48"/>
      <x v="85"/>
      <x v="15"/>
      <x v="9"/>
      <x v="2"/>
      <x v="46"/>
      <x v="14"/>
    </i>
    <i>
      <x v="193"/>
      <x v="70"/>
      <x v="47"/>
      <x/>
      <x v="3"/>
      <x v="9"/>
      <x v="53"/>
      <x v="72"/>
      <x v="45"/>
      <x v="115"/>
      <x v="39"/>
      <x v="2"/>
      <x v="41"/>
      <x v="11"/>
    </i>
    <i r="12">
      <x v="46"/>
      <x v="14"/>
    </i>
    <i>
      <x v="194"/>
      <x v="78"/>
      <x v="31"/>
      <x v="3"/>
      <x v="2"/>
      <x v="9"/>
      <x v="106"/>
      <x v="72"/>
      <x v="9"/>
      <x v="61"/>
      <x v="3"/>
      <x v="2"/>
      <x v="41"/>
      <x v="11"/>
    </i>
    <i>
      <x v="195"/>
      <x v="68"/>
      <x v="23"/>
      <x v="3"/>
      <x v="1"/>
      <x v="9"/>
      <x v="94"/>
      <x v="42"/>
      <x v="31"/>
      <x v="90"/>
      <x v="40"/>
      <x v="2"/>
      <x v="22"/>
      <x v="9"/>
    </i>
    <i>
      <x v="196"/>
      <x v="84"/>
      <x v="31"/>
      <x/>
      <x v="3"/>
      <x v="9"/>
      <x v="120"/>
      <x v="79"/>
      <x v="88"/>
      <x v="2"/>
      <x v="4"/>
      <x v="2"/>
      <x v="40"/>
      <x v="11"/>
    </i>
    <i r="12">
      <x v="41"/>
      <x v="11"/>
    </i>
    <i>
      <x v="197"/>
      <x v="54"/>
      <x v="76"/>
      <x v="1"/>
      <x/>
      <x v="9"/>
      <x v="114"/>
      <x v="65"/>
      <x v="72"/>
      <x v="105"/>
      <x v="95"/>
      <x v="2"/>
      <x v="15"/>
      <x v="7"/>
    </i>
    <i r="12">
      <x v="20"/>
      <x v="7"/>
    </i>
    <i r="12">
      <x v="22"/>
      <x v="9"/>
    </i>
    <i r="12">
      <x v="23"/>
      <x v="9"/>
    </i>
    <i r="12">
      <x v="26"/>
      <x v="6"/>
    </i>
    <i r="12">
      <x v="30"/>
      <x v="7"/>
    </i>
    <i r="12">
      <x v="31"/>
      <x v="3"/>
    </i>
    <i r="12">
      <x v="33"/>
      <x v="3"/>
    </i>
    <i r="12">
      <x v="35"/>
      <x v="10"/>
    </i>
    <i r="12">
      <x v="36"/>
      <x v="10"/>
    </i>
    <i r="12">
      <x v="37"/>
      <x v="19"/>
    </i>
    <i r="12">
      <x v="39"/>
      <x v="12"/>
    </i>
    <i r="12">
      <x v="43"/>
      <x v="12"/>
    </i>
    <i r="12">
      <x v="44"/>
      <x v="12"/>
    </i>
    <i r="12">
      <x v="46"/>
      <x v="15"/>
    </i>
    <i r="12">
      <x v="49"/>
      <x v="13"/>
    </i>
    <i r="12">
      <x v="50"/>
      <x v="18"/>
    </i>
    <i r="12">
      <x v="51"/>
      <x v="19"/>
    </i>
    <i r="12">
      <x v="52"/>
      <x v="19"/>
    </i>
    <i r="12">
      <x v="60"/>
      <x v="4"/>
    </i>
    <i>
      <x v="198"/>
      <x v="120"/>
      <x v="75"/>
      <x v="2"/>
      <x/>
      <x v="9"/>
      <x v="126"/>
      <x v="98"/>
      <x v="66"/>
      <x v="106"/>
      <x v="95"/>
      <x v="2"/>
      <x v="37"/>
      <x v="19"/>
    </i>
    <i>
      <x v="199"/>
      <x v="85"/>
      <x v="48"/>
      <x/>
      <x/>
      <x v="9"/>
      <x v="7"/>
      <x v="60"/>
      <x v="15"/>
      <x v="60"/>
      <x v="82"/>
      <x v="2"/>
      <x v="46"/>
      <x v="14"/>
    </i>
    <i r="12">
      <x v="49"/>
      <x v="13"/>
    </i>
    <i r="12">
      <x v="50"/>
      <x v="18"/>
    </i>
    <i>
      <x v="200"/>
      <x v="64"/>
      <x v="10"/>
      <x v="2"/>
      <x/>
      <x v="9"/>
      <x v="138"/>
      <x v="94"/>
      <x v="70"/>
      <x v="69"/>
      <x v="95"/>
      <x v="2"/>
      <x v="10"/>
      <x v="1"/>
    </i>
    <i r="12">
      <x v="46"/>
      <x v="14"/>
    </i>
    <i>
      <x v="201"/>
      <x v="25"/>
      <x v="17"/>
      <x v="1"/>
      <x/>
      <x v="8"/>
      <x v="141"/>
      <x v="22"/>
      <x v="74"/>
      <x v="35"/>
      <x v="84"/>
      <x v="2"/>
      <x v="25"/>
      <x v="5"/>
    </i>
    <i>
      <x v="202"/>
      <x v="15"/>
      <x v="18"/>
      <x v="1"/>
      <x/>
      <x v="10"/>
      <x v="45"/>
      <x v="120"/>
      <x v="60"/>
      <x v="34"/>
      <x v="43"/>
      <x v="2"/>
      <x v="26"/>
      <x v="6"/>
    </i>
    <i>
      <x v="203"/>
      <x v="8"/>
      <x v="48"/>
      <x v="3"/>
      <x v="1"/>
      <x v="6"/>
      <x v="48"/>
      <x v="16"/>
      <x v="102"/>
      <x v="119"/>
      <x v="93"/>
      <x v="2"/>
      <x v="46"/>
      <x v="14"/>
    </i>
    <i r="12">
      <x v="50"/>
      <x v="18"/>
    </i>
    <i>
      <x v="204"/>
      <x v="119"/>
      <x v="79"/>
      <x v="2"/>
      <x/>
      <x v="9"/>
      <x v="135"/>
      <x v="47"/>
      <x v="50"/>
      <x v="42"/>
      <x v="42"/>
      <x v="2"/>
      <x v="46"/>
      <x v="14"/>
    </i>
    <i>
      <x v="205"/>
      <x v="49"/>
      <x v="89"/>
      <x v="2"/>
      <x/>
      <x v="9"/>
      <x v="101"/>
      <x v="36"/>
      <x v="80"/>
      <x v="109"/>
      <x v="95"/>
      <x v="2"/>
      <x v="46"/>
      <x v="15"/>
    </i>
    <i>
      <x v="206"/>
      <x v="95"/>
      <x v="70"/>
      <x v="2"/>
      <x/>
      <x v="9"/>
      <x v="145"/>
      <x v="96"/>
      <x v="52"/>
      <x v="23"/>
      <x v="37"/>
      <x v="2"/>
      <x v="1"/>
      <x v="1"/>
    </i>
    <i r="12">
      <x v="8"/>
      <x v="1"/>
    </i>
    <i>
      <x v="207"/>
      <x v="169"/>
      <x v="126"/>
      <x v="2"/>
      <x/>
      <x v="26"/>
      <x v="174"/>
      <x v="154"/>
      <x v="152"/>
      <x v="145"/>
      <x v="106"/>
      <x v="2"/>
      <x v="25"/>
      <x v="5"/>
    </i>
    <i>
      <x v="208"/>
      <x v="90"/>
      <x v="47"/>
      <x v="2"/>
      <x v="1"/>
      <x v="9"/>
      <x v="5"/>
      <x v="78"/>
      <x v="104"/>
      <x v="38"/>
      <x v="47"/>
      <x v="2"/>
      <x v="22"/>
      <x v="9"/>
    </i>
    <i r="12">
      <x v="46"/>
      <x v="14"/>
    </i>
    <i>
      <x v="210"/>
      <x v="177"/>
      <x v="134"/>
      <x v="2"/>
      <x/>
      <x v="9"/>
      <x v="182"/>
      <x v="162"/>
      <x v="160"/>
      <x v="121"/>
      <x v="95"/>
      <x v="2"/>
      <x v="45"/>
      <x v="12"/>
    </i>
    <i>
      <x v="211"/>
      <x v="217"/>
      <x v="153"/>
      <x v="2"/>
      <x/>
      <x v="9"/>
      <x v="223"/>
      <x v="174"/>
      <x v="166"/>
      <x v="156"/>
      <x v="95"/>
      <x v="2"/>
      <x v="22"/>
      <x v="9"/>
    </i>
    <i>
      <x v="212"/>
      <x v="100"/>
      <x v="79"/>
      <x v="2"/>
      <x/>
      <x v="9"/>
      <x v="55"/>
      <x v="57"/>
      <x v="14"/>
      <x v="32"/>
      <x v="2"/>
      <x v="2"/>
      <x v="46"/>
      <x v="14"/>
    </i>
    <i>
      <x v="213"/>
      <x v="40"/>
      <x v="79"/>
      <x v="2"/>
      <x/>
      <x v="9"/>
      <x v="85"/>
      <x v="46"/>
      <x v="96"/>
      <x v="24"/>
      <x v="5"/>
      <x v="2"/>
      <x v="46"/>
      <x v="15"/>
    </i>
    <i r="12">
      <x v="49"/>
      <x v="13"/>
    </i>
    <i>
      <x v="214"/>
      <x v="39"/>
      <x v="79"/>
      <x v="2"/>
      <x/>
      <x v="9"/>
      <x v="25"/>
      <x v="45"/>
      <x v="16"/>
      <x v="3"/>
      <x v="26"/>
      <x v="2"/>
      <x v="46"/>
      <x v="15"/>
    </i>
    <i r="12">
      <x v="49"/>
      <x v="13"/>
    </i>
    <i r="12">
      <x v="50"/>
      <x v="18"/>
    </i>
    <i>
      <x v="215"/>
      <x v="151"/>
      <x v="106"/>
      <x v="2"/>
      <x/>
      <x v="9"/>
      <x v="153"/>
      <x v="27"/>
      <x v="134"/>
      <x v="126"/>
      <x v="98"/>
      <x v="2"/>
      <x v="15"/>
      <x v="7"/>
    </i>
    <i>
      <x v="216"/>
      <x v="16"/>
      <x v="79"/>
      <x v="2"/>
      <x/>
      <x v="9"/>
      <x v="66"/>
      <x v="28"/>
      <x v="111"/>
      <x v="20"/>
      <x v="95"/>
      <x v="2"/>
      <x v="46"/>
      <x v="15"/>
    </i>
    <i>
      <x v="217"/>
      <x v="98"/>
      <x v="63"/>
      <x v="1"/>
      <x v="1"/>
      <x v="9"/>
      <x v="51"/>
      <x v="52"/>
      <x v="28"/>
      <x v="113"/>
      <x v="95"/>
      <x v="2"/>
      <x v="41"/>
      <x v="11"/>
    </i>
    <i>
      <x v="218"/>
      <x v="42"/>
      <x v="79"/>
      <x v="1"/>
      <x v="1"/>
      <x v="9"/>
      <x v="39"/>
      <x v="67"/>
      <x v="18"/>
      <x/>
      <x v="6"/>
      <x v="2"/>
      <x v="46"/>
      <x v="15"/>
    </i>
    <i r="12">
      <x v="50"/>
      <x v="18"/>
    </i>
    <i>
      <x v="219"/>
      <x v="74"/>
      <x v="72"/>
      <x v="2"/>
      <x/>
      <x v="9"/>
      <x v="47"/>
      <x v="100"/>
      <x v="100"/>
      <x v="108"/>
      <x v="95"/>
      <x v="2"/>
      <x v="46"/>
      <x v="15"/>
    </i>
    <i r="12">
      <x v="50"/>
      <x v="18"/>
    </i>
    <i>
      <x v="221"/>
      <x v="57"/>
      <x v="84"/>
      <x v="2"/>
      <x/>
      <x v="9"/>
      <x v="122"/>
      <x v="41"/>
      <x v="81"/>
      <x v="121"/>
      <x v="95"/>
      <x v="2"/>
      <x v="16"/>
      <x v="7"/>
    </i>
    <i r="12">
      <x v="17"/>
      <x v="8"/>
    </i>
    <i>
      <x v="222"/>
      <x v="115"/>
      <x v="63"/>
      <x/>
      <x v="3"/>
      <x v="9"/>
      <x v="59"/>
      <x v="101"/>
      <x v="35"/>
      <x v="64"/>
      <x v="56"/>
      <x v="2"/>
      <x v="41"/>
      <x v="11"/>
    </i>
    <i>
      <x v="223"/>
      <x v="124"/>
      <x v="39"/>
      <x v="3"/>
      <x v="3"/>
      <x v="9"/>
      <x v="14"/>
      <x v="33"/>
      <x v="46"/>
      <x v="28"/>
      <x v="95"/>
      <x v="2"/>
      <x v="21"/>
      <x v="7"/>
    </i>
    <i r="12">
      <x v="40"/>
      <x v="11"/>
    </i>
    <i r="12">
      <x v="42"/>
      <x v="13"/>
    </i>
    <i r="12">
      <x v="45"/>
      <x v="15"/>
    </i>
    <i r="12">
      <x v="49"/>
      <x v="13"/>
    </i>
    <i>
      <x v="224"/>
      <x v="30"/>
      <x v="44"/>
      <x/>
      <x v="3"/>
      <x v="9"/>
      <x v="20"/>
      <x v="66"/>
      <x v="40"/>
      <x v="80"/>
      <x v="38"/>
      <x v="2"/>
      <x v="27"/>
      <x v="20"/>
    </i>
    <i r="12">
      <x v="41"/>
      <x v="11"/>
    </i>
    <i r="12">
      <x v="46"/>
      <x v="14"/>
    </i>
    <i r="12">
      <x v="49"/>
      <x v="13"/>
    </i>
    <i>
      <x v="225"/>
      <x v="101"/>
      <x v="78"/>
      <x v="2"/>
      <x/>
      <x v="9"/>
      <x v="22"/>
      <x v="64"/>
      <x v="36"/>
      <x v="98"/>
      <x v="80"/>
      <x v="2"/>
      <x v="46"/>
      <x v="15"/>
    </i>
    <i>
      <x v="226"/>
      <x/>
      <x v="84"/>
      <x v="2"/>
      <x v="1"/>
      <x v="15"/>
      <x v="18"/>
      <x v="12"/>
      <x v="98"/>
      <x v="100"/>
      <x v="16"/>
      <x v="2"/>
      <x v="39"/>
      <x v="12"/>
    </i>
    <i r="12">
      <x v="46"/>
      <x v="14"/>
    </i>
    <i r="12">
      <x v="49"/>
      <x v="13"/>
    </i>
    <i r="12">
      <x v="50"/>
      <x v="18"/>
    </i>
    <i>
      <x v="228"/>
      <x v="123"/>
      <x v="93"/>
      <x/>
      <x v="2"/>
      <x v="4"/>
      <x v="99"/>
      <x v="4"/>
      <x v="2"/>
      <x v="54"/>
      <x v="25"/>
      <x v="2"/>
      <x v="49"/>
      <x v="13"/>
    </i>
    <i>
      <x v="229"/>
      <x v="75"/>
      <x v="37"/>
      <x v="1"/>
      <x v="1"/>
      <x v="9"/>
      <x v="30"/>
      <x v="84"/>
      <x v="47"/>
      <x v="66"/>
      <x v="91"/>
      <x v="2"/>
      <x v="46"/>
      <x v="15"/>
    </i>
    <i>
      <x v="230"/>
      <x v="170"/>
      <x v="127"/>
      <x v="2"/>
      <x/>
      <x v="26"/>
      <x v="175"/>
      <x v="155"/>
      <x v="153"/>
      <x v="146"/>
      <x v="107"/>
      <x v="2"/>
      <x v="46"/>
      <x v="14"/>
    </i>
    <i>
      <x v="231"/>
      <x v="55"/>
      <x v="58"/>
      <x v="2"/>
      <x/>
      <x v="9"/>
      <x v="118"/>
      <x v="35"/>
      <x v="48"/>
      <x v="37"/>
      <x v="22"/>
      <x v="2"/>
      <x v="50"/>
      <x v="18"/>
    </i>
    <i>
      <x v="233"/>
      <x v="158"/>
      <x v="113"/>
      <x v="2"/>
      <x/>
      <x v="9"/>
      <x v="161"/>
      <x v="141"/>
      <x v="141"/>
      <x v="132"/>
      <x v="95"/>
      <x v="2"/>
      <x v="22"/>
      <x v="9"/>
    </i>
    <i>
      <x v="234"/>
      <x v="34"/>
      <x v="35"/>
      <x/>
      <x v="1"/>
      <x v="9"/>
      <x v="26"/>
      <x v="35"/>
      <x v="37"/>
      <x v="50"/>
      <x v="27"/>
      <x v="2"/>
      <x v="45"/>
      <x v="12"/>
    </i>
    <i r="12">
      <x v="48"/>
      <x v="17"/>
    </i>
    <i r="12">
      <x v="51"/>
      <x v="19"/>
    </i>
    <i>
      <x v="235"/>
      <x v="83"/>
      <x v="92"/>
      <x v="2"/>
      <x/>
      <x v="9"/>
      <x v="119"/>
      <x v="105"/>
      <x v="115"/>
      <x v="74"/>
      <x v="11"/>
      <x v="2"/>
      <x v="27"/>
      <x v="20"/>
    </i>
    <i>
      <x v="236"/>
      <x v="127"/>
      <x v="87"/>
      <x v="2"/>
      <x/>
      <x v="12"/>
      <x v="93"/>
      <x v="107"/>
      <x v="120"/>
      <x v="121"/>
      <x v="95"/>
      <x v="2"/>
      <x v="25"/>
      <x v="5"/>
    </i>
    <i>
      <x v="237"/>
      <x v="135"/>
      <x v="88"/>
      <x v="2"/>
      <x/>
      <x v="20"/>
      <x v="136"/>
      <x v="131"/>
      <x v="120"/>
      <x v="121"/>
      <x v="95"/>
      <x v="2"/>
      <x v="48"/>
      <x v="17"/>
    </i>
  </rowItems>
  <colItems count="1">
    <i/>
  </colItems>
  <formats count="4740">
    <format dxfId="4787">
      <pivotArea type="all" dataOnly="0" outline="0" fieldPosition="0"/>
    </format>
    <format dxfId="4786">
      <pivotArea field="0" type="button" dataOnly="0" labelOnly="1" outline="0" axis="axisRow" fieldPosition="0"/>
    </format>
    <format dxfId="4785">
      <pivotArea field="1" type="button" dataOnly="0" labelOnly="1" outline="0" axis="axisRow" fieldPosition="1"/>
    </format>
    <format dxfId="4784">
      <pivotArea field="2" type="button" dataOnly="0" labelOnly="1" outline="0" axis="axisRow" fieldPosition="2"/>
    </format>
    <format dxfId="4783">
      <pivotArea field="10" type="button" dataOnly="0" labelOnly="1" outline="0" axis="axisRow" fieldPosition="5"/>
    </format>
    <format dxfId="4782">
      <pivotArea field="11" type="button" dataOnly="0" labelOnly="1" outline="0" axis="axisRow" fieldPosition="6"/>
    </format>
    <format dxfId="4781">
      <pivotArea field="12" type="button" dataOnly="0" labelOnly="1" outline="0" axis="axisRow" fieldPosition="7"/>
    </format>
    <format dxfId="4780">
      <pivotArea field="13" type="button" dataOnly="0" labelOnly="1" outline="0" axis="axisRow" fieldPosition="8"/>
    </format>
    <format dxfId="4779">
      <pivotArea field="14" type="button" dataOnly="0" labelOnly="1" outline="0" axis="axisRow" fieldPosition="9"/>
    </format>
    <format dxfId="4778">
      <pivotArea field="15" type="button" dataOnly="0" labelOnly="1" outline="0" axis="axisRow" fieldPosition="10"/>
    </format>
    <format dxfId="4777">
      <pivotArea field="8" type="button" dataOnly="0" labelOnly="1" outline="0" axis="axisRow" fieldPosition="12"/>
    </format>
    <format dxfId="4776">
      <pivotArea type="all" dataOnly="0" outline="0" fieldPosition="0"/>
    </format>
    <format dxfId="4775">
      <pivotArea type="all" dataOnly="0" outline="0" fieldPosition="0"/>
    </format>
    <format dxfId="4774">
      <pivotArea field="3" type="button" dataOnly="0" labelOnly="1" outline="0" axis="axisRow" fieldPosition="13"/>
    </format>
    <format dxfId="477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772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4771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4770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4769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4768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4767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4766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4765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4764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4763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4762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4761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4760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4759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4758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4757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4756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4755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4754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4753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4752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4751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4750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4749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4748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4747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4746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4745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4744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4743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4742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4741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4740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4739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4738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4737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4736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4735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4734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4733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4732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4731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4730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4729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4728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4727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4726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4725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4724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4723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4722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4721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4720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4719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4718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4717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4716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4715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4714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4713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4712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4711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4710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4709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4708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4707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4706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4705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4704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4703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4702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4701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4700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4699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4698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4697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4696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4695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4694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4693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4692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4691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4690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4689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4688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4687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4686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4685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4684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4683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4682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4681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4680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4679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4678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4677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4676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4675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4674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4673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4672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4671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4670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4669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4668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4667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4666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4665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4664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4663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4662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4661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4660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4659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4658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4657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4656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4655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4654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4653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4652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4651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4650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4649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4648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4647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4646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4645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4644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4643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4642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4641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4640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4639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4638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4637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4636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4635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4634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4633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4632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4631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4630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4629">
      <pivotArea type="all" dataOnly="0" outline="0" fieldPosition="0"/>
    </format>
    <format dxfId="4628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4627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4626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4625">
      <pivotArea type="all" dataOnly="0" outline="0" fieldPosition="0"/>
    </format>
    <format dxfId="4624">
      <pivotArea dataOnly="0" labelOnly="1" outline="0" fieldPosition="0">
        <references count="1">
          <reference field="0" count="1">
            <x v="0"/>
          </reference>
        </references>
      </pivotArea>
    </format>
    <format dxfId="4623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4622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4621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462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619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4618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4617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4616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4615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4614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4613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4612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4611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4610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4609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4608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4607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4606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4605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4604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4603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4602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4601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4600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4599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4598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4597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4596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4595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4594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4593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4592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4591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4590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4589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4588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4587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4586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4585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4584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4583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4582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4581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4580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4579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4578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4577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4576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4575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4574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4573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4572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4571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4570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4569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4568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4567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4566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4565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4564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4563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4562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4561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4560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4559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4558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4557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4556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4555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4554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4553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4552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4551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4550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4549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4548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4547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4546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4545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4544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4543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4542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4541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4540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4539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4538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4537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4536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4535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4534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4533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4532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4531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4530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4529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4528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4527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4526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4525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4524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4523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4522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4521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4520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4519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4518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4517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4516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4515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4514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4513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4512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4511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4510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4509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4508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4507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4506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4505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4504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4503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4502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4501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4500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4499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4498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4497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4496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4495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4494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4493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4492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4491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4490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4489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4488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4487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4486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4485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4484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4483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4482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4481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4480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4479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4478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4477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44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44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1">
            <x v="92"/>
          </reference>
        </references>
      </pivotArea>
    </format>
    <format dxfId="447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2"/>
          </reference>
          <reference field="2" count="1">
            <x v="69"/>
          </reference>
        </references>
      </pivotArea>
    </format>
    <format dxfId="447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1"/>
          </reference>
          <reference field="2" count="1">
            <x v="68"/>
          </reference>
        </references>
      </pivotArea>
    </format>
    <format dxfId="447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4"/>
          </reference>
          <reference field="2" count="1">
            <x v="67"/>
          </reference>
        </references>
      </pivotArea>
    </format>
    <format dxfId="447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2" count="1">
            <x v="90"/>
          </reference>
        </references>
      </pivotArea>
    </format>
    <format dxfId="44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19"/>
          </reference>
        </references>
      </pivotArea>
    </format>
    <format dxfId="446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72"/>
          </reference>
          <reference field="2" count="1">
            <x v="30"/>
          </reference>
        </references>
      </pivotArea>
    </format>
    <format dxfId="446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1"/>
          </reference>
          <reference field="2" count="1">
            <x v="60"/>
          </reference>
        </references>
      </pivotArea>
    </format>
    <format dxfId="44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1">
            <x v="3"/>
          </reference>
        </references>
      </pivotArea>
    </format>
    <format dxfId="446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3"/>
          </reference>
          <reference field="2" count="1">
            <x v="53"/>
          </reference>
        </references>
      </pivotArea>
    </format>
    <format dxfId="446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5"/>
          </reference>
        </references>
      </pivotArea>
    </format>
    <format dxfId="446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46"/>
          </reference>
        </references>
      </pivotArea>
    </format>
    <format dxfId="44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"/>
          </reference>
          <reference field="2" count="1">
            <x v="39"/>
          </reference>
        </references>
      </pivotArea>
    </format>
    <format dxfId="446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446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6"/>
          </reference>
          <reference field="2" count="1">
            <x v="54"/>
          </reference>
        </references>
      </pivotArea>
    </format>
    <format dxfId="4460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9"/>
          </reference>
          <reference field="2" count="1">
            <x v="43"/>
          </reference>
        </references>
      </pivotArea>
    </format>
    <format dxfId="4459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36"/>
          </reference>
          <reference field="2" count="1">
            <x v="6"/>
          </reference>
        </references>
      </pivotArea>
    </format>
    <format dxfId="4458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6"/>
          </reference>
          <reference field="2" count="1">
            <x v="52"/>
          </reference>
        </references>
      </pivotArea>
    </format>
    <format dxfId="4457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445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0"/>
          </reference>
          <reference field="2" count="1">
            <x v="88"/>
          </reference>
        </references>
      </pivotArea>
    </format>
    <format dxfId="445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62"/>
          </reference>
        </references>
      </pivotArea>
    </format>
    <format dxfId="4454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2" count="1">
            <x v="16"/>
          </reference>
        </references>
      </pivotArea>
    </format>
    <format dxfId="4453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28"/>
          </reference>
          <reference field="2" count="1">
            <x v="11"/>
          </reference>
        </references>
      </pivotArea>
    </format>
    <format dxfId="4452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30"/>
          </reference>
          <reference field="2" count="1">
            <x v="69"/>
          </reference>
        </references>
      </pivotArea>
    </format>
    <format dxfId="4451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28"/>
          </reference>
          <reference field="2" count="1">
            <x v="95"/>
          </reference>
        </references>
      </pivotArea>
    </format>
    <format dxfId="4450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33"/>
          </reference>
          <reference field="2" count="1">
            <x v="94"/>
          </reference>
        </references>
      </pivotArea>
    </format>
    <format dxfId="4449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38"/>
          </reference>
          <reference field="2" count="1">
            <x v="96"/>
          </reference>
        </references>
      </pivotArea>
    </format>
    <format dxfId="4448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39"/>
          </reference>
          <reference field="2" count="1">
            <x v="0"/>
          </reference>
        </references>
      </pivotArea>
    </format>
    <format dxfId="4447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41"/>
          </reference>
          <reference field="2" count="1">
            <x v="85"/>
          </reference>
        </references>
      </pivotArea>
    </format>
    <format dxfId="4446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42"/>
          </reference>
          <reference field="2" count="1">
            <x v="84"/>
          </reference>
        </references>
      </pivotArea>
    </format>
    <format dxfId="4445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37"/>
          </reference>
          <reference field="2" count="1">
            <x v="86"/>
          </reference>
        </references>
      </pivotArea>
    </format>
    <format dxfId="4444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29"/>
          </reference>
          <reference field="2" count="1">
            <x v="88"/>
          </reference>
        </references>
      </pivotArea>
    </format>
    <format dxfId="4443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36"/>
          </reference>
          <reference field="2" count="1">
            <x v="20"/>
          </reference>
        </references>
      </pivotArea>
    </format>
    <format dxfId="4442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56"/>
          </reference>
          <reference field="2" count="1">
            <x v="36"/>
          </reference>
        </references>
      </pivotArea>
    </format>
    <format dxfId="4441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37"/>
          </reference>
          <reference field="2" count="1">
            <x v="9"/>
          </reference>
        </references>
      </pivotArea>
    </format>
    <format dxfId="4440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4"/>
          </reference>
          <reference field="2" count="1">
            <x v="40"/>
          </reference>
        </references>
      </pivotArea>
    </format>
    <format dxfId="4439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12"/>
          </reference>
          <reference field="2" count="1">
            <x v="21"/>
          </reference>
        </references>
      </pivotArea>
    </format>
    <format dxfId="4438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66"/>
          </reference>
          <reference field="2" count="1">
            <x v="24"/>
          </reference>
        </references>
      </pivotArea>
    </format>
    <format dxfId="4437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94"/>
          </reference>
          <reference field="2" count="1">
            <x v="33"/>
          </reference>
        </references>
      </pivotArea>
    </format>
    <format dxfId="4436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04"/>
          </reference>
          <reference field="2" count="1">
            <x v="77"/>
          </reference>
        </references>
      </pivotArea>
    </format>
    <format dxfId="4435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8"/>
          </reference>
          <reference field="2" count="1">
            <x v="81"/>
          </reference>
        </references>
      </pivotArea>
    </format>
    <format dxfId="4434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50"/>
          </reference>
          <reference field="2" count="1">
            <x v="79"/>
          </reference>
        </references>
      </pivotArea>
    </format>
    <format dxfId="4433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87"/>
          </reference>
          <reference field="2" count="1">
            <x v="73"/>
          </reference>
        </references>
      </pivotArea>
    </format>
    <format dxfId="4432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21"/>
          </reference>
          <reference field="2" count="1">
            <x v="56"/>
          </reference>
        </references>
      </pivotArea>
    </format>
    <format dxfId="4431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4430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38"/>
          </reference>
          <reference field="2" count="1">
            <x v="14"/>
          </reference>
        </references>
      </pivotArea>
    </format>
    <format dxfId="4429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62"/>
          </reference>
          <reference field="2" count="1">
            <x v="79"/>
          </reference>
        </references>
      </pivotArea>
    </format>
    <format dxfId="4428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10"/>
          </reference>
          <reference field="2" count="1">
            <x v="74"/>
          </reference>
        </references>
      </pivotArea>
    </format>
    <format dxfId="4427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1"/>
          </reference>
          <reference field="2" count="1">
            <x v="33"/>
          </reference>
        </references>
      </pivotArea>
    </format>
    <format dxfId="4426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47"/>
          </reference>
          <reference field="2" count="1">
            <x v="78"/>
          </reference>
        </references>
      </pivotArea>
    </format>
    <format dxfId="4425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53"/>
          </reference>
          <reference field="2" count="1">
            <x v="67"/>
          </reference>
        </references>
      </pivotArea>
    </format>
    <format dxfId="4424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16"/>
          </reference>
          <reference field="2" count="1">
            <x v="29"/>
          </reference>
        </references>
      </pivotArea>
    </format>
    <format dxfId="4423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20"/>
          </reference>
          <reference field="2" count="1">
            <x v="12"/>
          </reference>
        </references>
      </pivotArea>
    </format>
    <format dxfId="4422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76"/>
          </reference>
          <reference field="2" count="1">
            <x v="50"/>
          </reference>
        </references>
      </pivotArea>
    </format>
    <format dxfId="4421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45"/>
          </reference>
          <reference field="2" count="1">
            <x v="13"/>
          </reference>
        </references>
      </pivotArea>
    </format>
    <format dxfId="4420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3"/>
          </reference>
          <reference field="2" count="1">
            <x v="26"/>
          </reference>
        </references>
      </pivotArea>
    </format>
    <format dxfId="4419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21"/>
          </reference>
          <reference field="2" count="1">
            <x v="27"/>
          </reference>
        </references>
      </pivotArea>
    </format>
    <format dxfId="4418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77"/>
          </reference>
          <reference field="2" count="1">
            <x v="82"/>
          </reference>
        </references>
      </pivotArea>
    </format>
    <format dxfId="4417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02"/>
          </reference>
          <reference field="2" count="1">
            <x v="83"/>
          </reference>
        </references>
      </pivotArea>
    </format>
    <format dxfId="4416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9"/>
          </reference>
          <reference field="2" count="1">
            <x v="3"/>
          </reference>
        </references>
      </pivotArea>
    </format>
    <format dxfId="4415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63"/>
          </reference>
          <reference field="2" count="1">
            <x v="10"/>
          </reference>
        </references>
      </pivotArea>
    </format>
    <format dxfId="4414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18"/>
          </reference>
          <reference field="2" count="1">
            <x v="2"/>
          </reference>
        </references>
      </pivotArea>
    </format>
    <format dxfId="4413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4412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82"/>
          </reference>
          <reference field="2" count="1">
            <x v="79"/>
          </reference>
        </references>
      </pivotArea>
    </format>
    <format dxfId="4411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22"/>
          </reference>
          <reference field="2" count="1">
            <x v="33"/>
          </reference>
        </references>
      </pivotArea>
    </format>
    <format dxfId="4410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43"/>
          </reference>
          <reference field="2" count="1">
            <x v="41"/>
          </reference>
        </references>
      </pivotArea>
    </format>
    <format dxfId="4409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67"/>
          </reference>
          <reference field="2" count="1">
            <x v="59"/>
          </reference>
        </references>
      </pivotArea>
    </format>
    <format dxfId="4408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06"/>
          </reference>
          <reference field="2" count="1">
            <x v="49"/>
          </reference>
        </references>
      </pivotArea>
    </format>
    <format dxfId="4407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35"/>
          </reference>
          <reference field="2" count="1">
            <x v="57"/>
          </reference>
        </references>
      </pivotArea>
    </format>
    <format dxfId="4406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3"/>
          </reference>
          <reference field="2" count="1">
            <x v="84"/>
          </reference>
        </references>
      </pivotArea>
    </format>
    <format dxfId="4405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17"/>
          </reference>
          <reference field="2" count="1">
            <x v="80"/>
          </reference>
        </references>
      </pivotArea>
    </format>
    <format dxfId="4404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2" count="1">
            <x v="78"/>
          </reference>
        </references>
      </pivotArea>
    </format>
    <format dxfId="4403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11"/>
          </reference>
          <reference field="2" count="1">
            <x v="83"/>
          </reference>
        </references>
      </pivotArea>
    </format>
    <format dxfId="4402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22"/>
          </reference>
          <reference field="2" count="1">
            <x v="84"/>
          </reference>
        </references>
      </pivotArea>
    </format>
    <format dxfId="4401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44"/>
          </reference>
          <reference field="2" count="1">
            <x v="64"/>
          </reference>
        </references>
      </pivotArea>
    </format>
    <format dxfId="4400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3"/>
          </reference>
          <reference field="2" count="1">
            <x v="61"/>
          </reference>
        </references>
      </pivotArea>
    </format>
    <format dxfId="4399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4398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52"/>
          </reference>
          <reference field="2" count="1">
            <x v="39"/>
          </reference>
        </references>
      </pivotArea>
    </format>
    <format dxfId="4397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25"/>
          </reference>
          <reference field="2" count="1">
            <x v="47"/>
          </reference>
        </references>
      </pivotArea>
    </format>
    <format dxfId="4396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92"/>
          </reference>
          <reference field="2" count="1">
            <x v="38"/>
          </reference>
        </references>
      </pivotArea>
    </format>
    <format dxfId="4395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46"/>
          </reference>
          <reference field="2" count="1">
            <x v="77"/>
          </reference>
        </references>
      </pivotArea>
    </format>
    <format dxfId="4394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41"/>
          </reference>
          <reference field="2" count="1">
            <x v="22"/>
          </reference>
        </references>
      </pivotArea>
    </format>
    <format dxfId="4393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59"/>
          </reference>
          <reference field="2" count="1">
            <x v="79"/>
          </reference>
        </references>
      </pivotArea>
    </format>
    <format dxfId="4392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3"/>
          </reference>
          <reference field="2" count="1">
            <x v="48"/>
          </reference>
        </references>
      </pivotArea>
    </format>
    <format dxfId="4391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24"/>
          </reference>
          <reference field="2" count="1">
            <x v="25"/>
          </reference>
        </references>
      </pivotArea>
    </format>
    <format dxfId="4390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73"/>
          </reference>
          <reference field="2" count="1">
            <x v="45"/>
          </reference>
        </references>
      </pivotArea>
    </format>
    <format dxfId="4389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81"/>
          </reference>
          <reference field="2" count="1">
            <x v="84"/>
          </reference>
        </references>
      </pivotArea>
    </format>
    <format dxfId="4388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08"/>
          </reference>
          <reference field="2" count="1">
            <x v="34"/>
          </reference>
        </references>
      </pivotArea>
    </format>
    <format dxfId="4387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5"/>
          </reference>
          <reference field="2" count="1">
            <x v="1"/>
          </reference>
        </references>
      </pivotArea>
    </format>
    <format dxfId="4386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71"/>
          </reference>
          <reference field="2" count="1">
            <x v="48"/>
          </reference>
        </references>
      </pivotArea>
    </format>
    <format dxfId="4385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6"/>
          </reference>
          <reference field="2" count="1">
            <x v="63"/>
          </reference>
        </references>
      </pivotArea>
    </format>
    <format dxfId="4384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7"/>
          </reference>
          <reference field="2" count="1">
            <x v="70"/>
          </reference>
        </references>
      </pivotArea>
    </format>
    <format dxfId="4383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27"/>
          </reference>
          <reference field="2" count="1">
            <x v="66"/>
          </reference>
        </references>
      </pivotArea>
    </format>
    <format dxfId="4382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9"/>
          </reference>
          <reference field="2" count="1">
            <x v="79"/>
          </reference>
        </references>
      </pivotArea>
    </format>
    <format dxfId="4381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1">
            <x v="15"/>
          </reference>
        </references>
      </pivotArea>
    </format>
    <format dxfId="4380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51"/>
          </reference>
          <reference field="2" count="1">
            <x v="91"/>
          </reference>
        </references>
      </pivotArea>
    </format>
    <format dxfId="4379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1"/>
          </reference>
          <reference field="2" count="1">
            <x v="71"/>
          </reference>
        </references>
      </pivotArea>
    </format>
    <format dxfId="4378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48"/>
          </reference>
          <reference field="2" count="1">
            <x v="53"/>
          </reference>
        </references>
      </pivotArea>
    </format>
    <format dxfId="4377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89"/>
          </reference>
          <reference field="2" count="1">
            <x v="48"/>
          </reference>
        </references>
      </pivotArea>
    </format>
    <format dxfId="4376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8"/>
          </reference>
          <reference field="2" count="1">
            <x v="42"/>
          </reference>
        </references>
      </pivotArea>
    </format>
    <format dxfId="4375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1"/>
          </reference>
          <reference field="2" count="1">
            <x v="93"/>
          </reference>
        </references>
      </pivotArea>
    </format>
    <format dxfId="4374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4373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60"/>
          </reference>
          <reference field="2" count="1">
            <x v="93"/>
          </reference>
        </references>
      </pivotArea>
    </format>
    <format dxfId="4372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70"/>
          </reference>
          <reference field="2" count="1">
            <x v="47"/>
          </reference>
        </references>
      </pivotArea>
    </format>
    <format dxfId="4371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78"/>
          </reference>
          <reference field="2" count="1">
            <x v="31"/>
          </reference>
        </references>
      </pivotArea>
    </format>
    <format dxfId="4370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68"/>
          </reference>
          <reference field="2" count="1">
            <x v="23"/>
          </reference>
        </references>
      </pivotArea>
    </format>
    <format dxfId="4369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84"/>
          </reference>
          <reference field="2" count="1">
            <x v="31"/>
          </reference>
        </references>
      </pivotArea>
    </format>
    <format dxfId="4368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54"/>
          </reference>
          <reference field="2" count="1">
            <x v="76"/>
          </reference>
        </references>
      </pivotArea>
    </format>
    <format dxfId="4367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20"/>
          </reference>
          <reference field="2" count="1">
            <x v="75"/>
          </reference>
        </references>
      </pivotArea>
    </format>
    <format dxfId="4366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85"/>
          </reference>
          <reference field="2" count="1">
            <x v="48"/>
          </reference>
        </references>
      </pivotArea>
    </format>
    <format dxfId="4365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4"/>
          </reference>
          <reference field="2" count="1">
            <x v="10"/>
          </reference>
        </references>
      </pivotArea>
    </format>
    <format dxfId="4364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4363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4362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1">
            <x v="48"/>
          </reference>
        </references>
      </pivotArea>
    </format>
    <format dxfId="4361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19"/>
          </reference>
          <reference field="2" count="1">
            <x v="79"/>
          </reference>
        </references>
      </pivotArea>
    </format>
    <format dxfId="4360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49"/>
          </reference>
          <reference field="2" count="1">
            <x v="89"/>
          </reference>
        </references>
      </pivotArea>
    </format>
    <format dxfId="4359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95"/>
          </reference>
          <reference field="2" count="1">
            <x v="70"/>
          </reference>
        </references>
      </pivotArea>
    </format>
    <format dxfId="4358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90"/>
          </reference>
          <reference field="2" count="1">
            <x v="47"/>
          </reference>
        </references>
      </pivotArea>
    </format>
    <format dxfId="4357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100"/>
          </reference>
          <reference field="2" count="1">
            <x v="79"/>
          </reference>
        </references>
      </pivotArea>
    </format>
    <format dxfId="4356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8"/>
          </reference>
          <reference field="2" count="1">
            <x v="63"/>
          </reference>
        </references>
      </pivotArea>
    </format>
    <format dxfId="4355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42"/>
          </reference>
          <reference field="2" count="1">
            <x v="79"/>
          </reference>
        </references>
      </pivotArea>
    </format>
    <format dxfId="4354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74"/>
          </reference>
          <reference field="2" count="1">
            <x v="72"/>
          </reference>
        </references>
      </pivotArea>
    </format>
    <format dxfId="4353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80"/>
          </reference>
          <reference field="2" count="1">
            <x v="93"/>
          </reference>
        </references>
      </pivotArea>
    </format>
    <format dxfId="4352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57"/>
          </reference>
          <reference field="2" count="1">
            <x v="84"/>
          </reference>
        </references>
      </pivotArea>
    </format>
    <format dxfId="4351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15"/>
          </reference>
          <reference field="2" count="1">
            <x v="63"/>
          </reference>
        </references>
      </pivotArea>
    </format>
    <format dxfId="4350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24"/>
          </reference>
          <reference field="2" count="1">
            <x v="39"/>
          </reference>
        </references>
      </pivotArea>
    </format>
    <format dxfId="4349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30"/>
          </reference>
          <reference field="2" count="1">
            <x v="44"/>
          </reference>
        </references>
      </pivotArea>
    </format>
    <format dxfId="4348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01"/>
          </reference>
          <reference field="2" count="1">
            <x v="78"/>
          </reference>
        </references>
      </pivotArea>
    </format>
    <format dxfId="4347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14"/>
          </reference>
          <reference field="2" count="1">
            <x v="7"/>
          </reference>
        </references>
      </pivotArea>
    </format>
    <format dxfId="4346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23"/>
          </reference>
          <reference field="2" count="1">
            <x v="93"/>
          </reference>
        </references>
      </pivotArea>
    </format>
    <format dxfId="4345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75"/>
          </reference>
          <reference field="2" count="1">
            <x v="37"/>
          </reference>
        </references>
      </pivotArea>
    </format>
    <format dxfId="4344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55"/>
          </reference>
          <reference field="2" count="1">
            <x v="58"/>
          </reference>
        </references>
      </pivotArea>
    </format>
    <format dxfId="4343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79"/>
          </reference>
          <reference field="2" count="1">
            <x v="65"/>
          </reference>
        </references>
      </pivotArea>
    </format>
    <format dxfId="4342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34"/>
          </reference>
          <reference field="2" count="1">
            <x v="35"/>
          </reference>
        </references>
      </pivotArea>
    </format>
    <format dxfId="4341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27"/>
          </reference>
          <reference field="2" count="1">
            <x v="87"/>
          </reference>
        </references>
      </pivotArea>
    </format>
    <format dxfId="4340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135"/>
          </reference>
          <reference field="2" count="1">
            <x v="88"/>
          </reference>
        </references>
      </pivotArea>
    </format>
    <format dxfId="43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>
            <x v="15"/>
          </reference>
        </references>
      </pivotArea>
    </format>
    <format dxfId="43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>
            <x v="9"/>
          </reference>
        </references>
      </pivotArea>
    </format>
    <format dxfId="43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43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>
            <x v="23"/>
          </reference>
        </references>
      </pivotArea>
    </format>
    <format dxfId="43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>
            <x v="9"/>
          </reference>
        </references>
      </pivotArea>
    </format>
    <format dxfId="433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>
            <x v="17"/>
          </reference>
        </references>
      </pivotArea>
    </format>
    <format dxfId="43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>
            <x v="5"/>
          </reference>
        </references>
      </pivotArea>
    </format>
    <format dxfId="433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43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>
            <x v="9"/>
          </reference>
        </references>
      </pivotArea>
    </format>
    <format dxfId="433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>
            <x v="6"/>
          </reference>
        </references>
      </pivotArea>
    </format>
    <format dxfId="432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>
            <x v="9"/>
          </reference>
        </references>
      </pivotArea>
    </format>
    <format dxfId="43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>
            <x v="17"/>
          </reference>
        </references>
      </pivotArea>
    </format>
    <format dxfId="432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>
            <x v="0"/>
          </reference>
        </references>
      </pivotArea>
    </format>
    <format dxfId="432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>
            <x v="8"/>
          </reference>
        </references>
      </pivotArea>
    </format>
    <format dxfId="4325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>
            <x v="9"/>
          </reference>
        </references>
      </pivotArea>
    </format>
    <format dxfId="432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>
            <x v="11"/>
          </reference>
        </references>
      </pivotArea>
    </format>
    <format dxfId="43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>
            <x v="9"/>
          </reference>
        </references>
      </pivotArea>
    </format>
    <format dxfId="432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>
            <x v="21"/>
          </reference>
        </references>
      </pivotArea>
    </format>
    <format dxfId="432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>
            <x v="16"/>
          </reference>
        </references>
      </pivotArea>
    </format>
    <format dxfId="432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>
            <x v="8"/>
          </reference>
        </references>
      </pivotArea>
    </format>
    <format dxfId="431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4318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>
            <x v="6"/>
          </reference>
        </references>
      </pivotArea>
    </format>
    <format dxfId="4317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>
            <x v="9"/>
          </reference>
        </references>
      </pivotArea>
    </format>
    <format dxfId="4316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>
            <x v="20"/>
          </reference>
        </references>
      </pivotArea>
    </format>
    <format dxfId="4315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>
            <x v="9"/>
          </reference>
        </references>
      </pivotArea>
    </format>
    <format dxfId="4314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>
            <x v="14"/>
          </reference>
        </references>
      </pivotArea>
    </format>
    <format dxfId="4313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>
            <x v="9"/>
          </reference>
        </references>
      </pivotArea>
    </format>
    <format dxfId="4312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>
            <x v="12"/>
          </reference>
        </references>
      </pivotArea>
    </format>
    <format dxfId="4311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>
            <x v="9"/>
          </reference>
        </references>
      </pivotArea>
    </format>
    <format dxfId="4310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>
            <x v="8"/>
          </reference>
        </references>
      </pivotArea>
    </format>
    <format dxfId="4309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>
            <x v="9"/>
          </reference>
        </references>
      </pivotArea>
    </format>
    <format dxfId="4308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>
            <x v="7"/>
          </reference>
        </references>
      </pivotArea>
    </format>
    <format dxfId="4307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>
            <x v="9"/>
          </reference>
        </references>
      </pivotArea>
    </format>
    <format dxfId="4306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>
            <x v="0"/>
          </reference>
        </references>
      </pivotArea>
    </format>
    <format dxfId="4305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>
            <x v="4"/>
          </reference>
        </references>
      </pivotArea>
    </format>
    <format dxfId="4304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>
            <x v="9"/>
          </reference>
        </references>
      </pivotArea>
    </format>
    <format dxfId="4303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>
            <x v="22"/>
          </reference>
        </references>
      </pivotArea>
    </format>
    <format dxfId="4302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>
            <x v="11"/>
          </reference>
        </references>
      </pivotArea>
    </format>
    <format dxfId="4301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>
            <x v="9"/>
          </reference>
        </references>
      </pivotArea>
    </format>
    <format dxfId="4300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4299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>
            <x v="3"/>
          </reference>
        </references>
      </pivotArea>
    </format>
    <format dxfId="4298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>
            <x v="6"/>
          </reference>
        </references>
      </pivotArea>
    </format>
    <format dxfId="4297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>
            <x v="13"/>
          </reference>
        </references>
      </pivotArea>
    </format>
    <format dxfId="4296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4295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>
            <x v="8"/>
          </reference>
        </references>
      </pivotArea>
    </format>
    <format dxfId="4294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>
            <x v="9"/>
          </reference>
        </references>
      </pivotArea>
    </format>
    <format dxfId="4293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>
            <x v="17"/>
          </reference>
        </references>
      </pivotArea>
    </format>
    <format dxfId="4292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>
            <x v="9"/>
          </reference>
        </references>
      </pivotArea>
    </format>
    <format dxfId="4291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>
            <x v="18"/>
          </reference>
        </references>
      </pivotArea>
    </format>
    <format dxfId="4290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>
            <x v="1"/>
          </reference>
        </references>
      </pivotArea>
    </format>
    <format dxfId="4289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>
            <x v="19"/>
          </reference>
        </references>
      </pivotArea>
    </format>
    <format dxfId="4288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>
            <x v="9"/>
          </reference>
        </references>
      </pivotArea>
    </format>
    <format dxfId="4287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>
            <x v="2"/>
          </reference>
        </references>
      </pivotArea>
    </format>
    <format dxfId="4286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>
            <x v="9"/>
          </reference>
        </references>
      </pivotArea>
    </format>
    <format dxfId="4285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>
            <x v="8"/>
          </reference>
        </references>
      </pivotArea>
    </format>
    <format dxfId="4284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>
            <x v="10"/>
          </reference>
        </references>
      </pivotArea>
    </format>
    <format dxfId="4283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>
            <x v="9"/>
          </reference>
        </references>
      </pivotArea>
    </format>
    <format dxfId="4282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>
            <x v="8"/>
          </reference>
        </references>
      </pivotArea>
    </format>
    <format dxfId="4281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>
            <x v="9"/>
          </reference>
        </references>
      </pivotArea>
    </format>
    <format dxfId="4280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>
            <x v="17"/>
          </reference>
        </references>
      </pivotArea>
    </format>
    <format dxfId="4279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1"/>
          </reference>
          <reference field="10" count="1">
            <x v="9"/>
          </reference>
        </references>
      </pivotArea>
    </format>
    <format dxfId="4278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>
            <x v="8"/>
          </reference>
        </references>
      </pivotArea>
    </format>
    <format dxfId="4277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4276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>
            <x v="6"/>
          </reference>
        </references>
      </pivotArea>
    </format>
    <format dxfId="4275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>
            <x v="9"/>
          </reference>
        </references>
      </pivotArea>
    </format>
    <format dxfId="4274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>
            <x v="8"/>
          </reference>
        </references>
      </pivotArea>
    </format>
    <format dxfId="4273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>
            <x v="9"/>
          </reference>
        </references>
      </pivotArea>
    </format>
    <format dxfId="4272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>
            <x v="8"/>
          </reference>
        </references>
      </pivotArea>
    </format>
    <format dxfId="4271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>
            <x v="10"/>
          </reference>
        </references>
      </pivotArea>
    </format>
    <format dxfId="4270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>
            <x v="6"/>
          </reference>
        </references>
      </pivotArea>
    </format>
    <format dxfId="4269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4268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>
            <x v="4"/>
          </reference>
        </references>
      </pivotArea>
    </format>
    <format dxfId="4267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>
            <x v="9"/>
          </reference>
        </references>
      </pivotArea>
    </format>
    <format dxfId="4266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>
            <x v="12"/>
          </reference>
        </references>
      </pivotArea>
    </format>
    <format dxfId="4265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>
            <x v="20"/>
          </reference>
        </references>
      </pivotArea>
    </format>
    <format dxfId="42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>
            <x v="18"/>
          </reference>
        </references>
      </pivotArea>
    </format>
    <format dxfId="42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>
            <x v="119"/>
          </reference>
        </references>
      </pivotArea>
    </format>
    <format dxfId="42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33"/>
          </reference>
        </references>
      </pivotArea>
    </format>
    <format dxfId="42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10" count="1" selected="0">
            <x v="20"/>
          </reference>
          <reference field="11" count="1">
            <x v="142"/>
          </reference>
        </references>
      </pivotArea>
    </format>
    <format dxfId="42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10" count="1" selected="0">
            <x v="20"/>
          </reference>
          <reference field="11" count="1">
            <x v="131"/>
          </reference>
        </references>
      </pivotArea>
    </format>
    <format dxfId="42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>
            <x v="144"/>
          </reference>
        </references>
      </pivotArea>
    </format>
    <format dxfId="42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>
            <x v="71"/>
          </reference>
        </references>
      </pivotArea>
    </format>
    <format dxfId="425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>
            <x v="105"/>
          </reference>
        </references>
      </pivotArea>
    </format>
    <format dxfId="42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>
            <x v="83"/>
          </reference>
        </references>
      </pivotArea>
    </format>
    <format dxfId="42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>
            <x v="98"/>
          </reference>
        </references>
      </pivotArea>
    </format>
    <format dxfId="42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91"/>
          </reference>
        </references>
      </pivotArea>
    </format>
    <format dxfId="42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43"/>
          </reference>
        </references>
      </pivotArea>
    </format>
    <format dxfId="42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>
            <x v="82"/>
          </reference>
        </references>
      </pivotArea>
    </format>
    <format dxfId="42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>
            <x v="40"/>
          </reference>
        </references>
      </pivotArea>
    </format>
    <format dxfId="42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424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>
            <x v="90"/>
          </reference>
        </references>
      </pivotArea>
    </format>
    <format dxfId="424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424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4246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>
            <x v="36"/>
          </reference>
        </references>
      </pivotArea>
    </format>
    <format dxfId="4245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>
            <x v="37"/>
          </reference>
        </references>
      </pivotArea>
    </format>
    <format dxfId="424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>
            <x v="72"/>
          </reference>
        </references>
      </pivotArea>
    </format>
    <format dxfId="42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>
            <x v="143"/>
          </reference>
        </references>
      </pivotArea>
    </format>
    <format dxfId="4242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>
            <x v="29"/>
          </reference>
        </references>
      </pivotArea>
    </format>
    <format dxfId="424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>
            <x v="77"/>
          </reference>
        </references>
      </pivotArea>
    </format>
    <format dxfId="424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>
            <x v="96"/>
          </reference>
        </references>
      </pivotArea>
    </format>
    <format dxfId="423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02"/>
          </reference>
        </references>
      </pivotArea>
    </format>
    <format dxfId="423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>
            <x v="139"/>
          </reference>
        </references>
      </pivotArea>
    </format>
    <format dxfId="423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>
            <x v="108"/>
          </reference>
        </references>
      </pivotArea>
    </format>
    <format dxfId="423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6"/>
          </reference>
          <reference field="10" count="1" selected="0">
            <x v="9"/>
          </reference>
          <reference field="11" count="1">
            <x v="78"/>
          </reference>
        </references>
      </pivotArea>
    </format>
    <format dxfId="423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0"/>
          </reference>
          <reference field="10" count="1" selected="0">
            <x v="9"/>
          </reference>
          <reference field="11" count="1">
            <x v="100"/>
          </reference>
        </references>
      </pivotArea>
    </format>
    <format dxfId="4234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>
            <x v="116"/>
          </reference>
        </references>
      </pivotArea>
    </format>
    <format dxfId="4233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73"/>
          </reference>
        </references>
      </pivotArea>
    </format>
    <format dxfId="4232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>
            <x v="121"/>
          </reference>
        </references>
      </pivotArea>
    </format>
    <format dxfId="4231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>
            <x v="75"/>
          </reference>
        </references>
      </pivotArea>
    </format>
    <format dxfId="4230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>
            <x v="109"/>
          </reference>
        </references>
      </pivotArea>
    </format>
    <format dxfId="4229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>
            <x v="76"/>
          </reference>
        </references>
      </pivotArea>
    </format>
    <format dxfId="4228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>
            <x v="27"/>
          </reference>
        </references>
      </pivotArea>
    </format>
    <format dxfId="4227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>
            <x v="84"/>
          </reference>
        </references>
      </pivotArea>
    </format>
    <format dxfId="4226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>
            <x v="74"/>
          </reference>
        </references>
      </pivotArea>
    </format>
    <format dxfId="4225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>
            <x v="42"/>
          </reference>
        </references>
      </pivotArea>
    </format>
    <format dxfId="4224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>
            <x v="56"/>
          </reference>
        </references>
      </pivotArea>
    </format>
    <format dxfId="4223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>
            <x v="38"/>
          </reference>
        </references>
      </pivotArea>
    </format>
    <format dxfId="4222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61"/>
          </reference>
        </references>
      </pivotArea>
    </format>
    <format dxfId="4221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>
            <x v="132"/>
          </reference>
        </references>
      </pivotArea>
    </format>
    <format dxfId="422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8"/>
          </reference>
        </references>
      </pivotArea>
    </format>
    <format dxfId="4219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04"/>
          </reference>
        </references>
      </pivotArea>
    </format>
    <format dxfId="4218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4217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>
            <x v="57"/>
          </reference>
        </references>
      </pivotArea>
    </format>
    <format dxfId="4216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>
            <x v="2"/>
          </reference>
        </references>
      </pivotArea>
    </format>
    <format dxfId="4215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>
            <x v="28"/>
          </reference>
        </references>
      </pivotArea>
    </format>
    <format dxfId="4214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5"/>
          </reference>
        </references>
      </pivotArea>
    </format>
    <format dxfId="4213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69"/>
          </reference>
        </references>
      </pivotArea>
    </format>
    <format dxfId="4212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>
            <x v="15"/>
          </reference>
        </references>
      </pivotArea>
    </format>
    <format dxfId="4211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41"/>
          </reference>
        </references>
      </pivotArea>
    </format>
    <format dxfId="4210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>
            <x v="113"/>
          </reference>
        </references>
      </pivotArea>
    </format>
    <format dxfId="4209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>
            <x v="89"/>
          </reference>
        </references>
      </pivotArea>
    </format>
    <format dxfId="4208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>
            <x v="92"/>
          </reference>
        </references>
      </pivotArea>
    </format>
    <format dxfId="4207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>
            <x v="46"/>
          </reference>
        </references>
      </pivotArea>
    </format>
    <format dxfId="4206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>
            <x v="3"/>
          </reference>
        </references>
      </pivotArea>
    </format>
    <format dxfId="4205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>
            <x v="88"/>
          </reference>
        </references>
      </pivotArea>
    </format>
    <format dxfId="4204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4203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>
            <x v="64"/>
          </reference>
        </references>
      </pivotArea>
    </format>
    <format dxfId="4202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63"/>
          </reference>
        </references>
      </pivotArea>
    </format>
    <format dxfId="4201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125"/>
          </reference>
        </references>
      </pivotArea>
    </format>
    <format dxfId="4200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>
            <x v="134"/>
          </reference>
        </references>
      </pivotArea>
    </format>
    <format dxfId="4199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>
            <x v="107"/>
          </reference>
        </references>
      </pivotArea>
    </format>
    <format dxfId="4198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>
            <x v="79"/>
          </reference>
        </references>
      </pivotArea>
    </format>
    <format dxfId="4197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9"/>
          </reference>
        </references>
      </pivotArea>
    </format>
    <format dxfId="4196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>
            <x v="1"/>
          </reference>
        </references>
      </pivotArea>
    </format>
    <format dxfId="4195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>
            <x v="62"/>
          </reference>
        </references>
      </pivotArea>
    </format>
    <format dxfId="4194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>
            <x v="33"/>
          </reference>
        </references>
      </pivotArea>
    </format>
    <format dxfId="4193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>
            <x v="52"/>
          </reference>
        </references>
      </pivotArea>
    </format>
    <format dxfId="4192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>
            <x v="70"/>
          </reference>
        </references>
      </pivotArea>
    </format>
    <format dxfId="4191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>
            <x v="103"/>
          </reference>
        </references>
      </pivotArea>
    </format>
    <format dxfId="4190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>
            <x v="35"/>
          </reference>
        </references>
      </pivotArea>
    </format>
    <format dxfId="4189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4188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4187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>
            <x v="49"/>
          </reference>
        </references>
      </pivotArea>
    </format>
    <format dxfId="4186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>
            <x v="95"/>
          </reference>
        </references>
      </pivotArea>
    </format>
    <format dxfId="4185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>
            <x v="127"/>
          </reference>
        </references>
      </pivotArea>
    </format>
    <format dxfId="4184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>
            <x v="24"/>
          </reference>
        </references>
      </pivotArea>
    </format>
    <format dxfId="4183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12"/>
          </reference>
        </references>
      </pivotArea>
    </format>
    <format dxfId="4182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13"/>
          </reference>
        </references>
      </pivotArea>
    </format>
    <format dxfId="4181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81"/>
          </reference>
        </references>
      </pivotArea>
    </format>
    <format dxfId="4180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>
            <x v="67"/>
          </reference>
        </references>
      </pivotArea>
    </format>
    <format dxfId="4179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31"/>
          </reference>
        </references>
      </pivotArea>
    </format>
    <format dxfId="4178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>
            <x v="86"/>
          </reference>
        </references>
      </pivotArea>
    </format>
    <format dxfId="4177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2"/>
          </reference>
        </references>
      </pivotArea>
    </format>
    <format dxfId="4176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54"/>
          </reference>
        </references>
      </pivotArea>
    </format>
    <format dxfId="4175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4174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>
            <x v="44"/>
          </reference>
        </references>
      </pivotArea>
    </format>
    <format dxfId="4173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17"/>
          </reference>
        </references>
      </pivotArea>
    </format>
    <format dxfId="4172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>
            <x v="124"/>
          </reference>
        </references>
      </pivotArea>
    </format>
    <format dxfId="4171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1"/>
          </reference>
          <reference field="10" count="1" selected="0">
            <x v="9"/>
          </reference>
          <reference field="11" count="1">
            <x v="111"/>
          </reference>
        </references>
      </pivotArea>
    </format>
    <format dxfId="4170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6"/>
          </reference>
        </references>
      </pivotArea>
    </format>
    <format dxfId="4169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16"/>
          </reference>
        </references>
      </pivotArea>
    </format>
    <format dxfId="4168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23"/>
          </reference>
        </references>
      </pivotArea>
    </format>
    <format dxfId="4167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>
            <x v="87"/>
          </reference>
        </references>
      </pivotArea>
    </format>
    <format dxfId="4166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29"/>
          </reference>
        </references>
      </pivotArea>
    </format>
    <format dxfId="4165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>
            <x v="60"/>
          </reference>
        </references>
      </pivotArea>
    </format>
    <format dxfId="4164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>
            <x v="110"/>
          </reference>
        </references>
      </pivotArea>
    </format>
    <format dxfId="4163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>
            <x v="0"/>
          </reference>
        </references>
      </pivotArea>
    </format>
    <format dxfId="4162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97"/>
          </reference>
        </references>
      </pivotArea>
    </format>
    <format dxfId="4161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4"/>
          </reference>
        </references>
      </pivotArea>
    </format>
    <format dxfId="4160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>
            <x v="23"/>
          </reference>
        </references>
      </pivotArea>
    </format>
    <format dxfId="4159">
      <pivotArea dataOnly="0" labelOnly="1" outline="0" fieldPosition="0">
        <references count="5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30"/>
          </reference>
        </references>
      </pivotArea>
    </format>
    <format dxfId="4158">
      <pivotArea dataOnly="0" labelOnly="1" outline="0" fieldPosition="0">
        <references count="5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>
            <x v="34"/>
          </reference>
        </references>
      </pivotArea>
    </format>
    <format dxfId="4157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28"/>
          </reference>
        </references>
      </pivotArea>
    </format>
    <format dxfId="4156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3"/>
          </reference>
        </references>
      </pivotArea>
    </format>
    <format dxfId="4155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06"/>
          </reference>
        </references>
      </pivotArea>
    </format>
    <format dxfId="4154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>
            <x v="94"/>
          </reference>
        </references>
      </pivotArea>
    </format>
    <format dxfId="4153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4152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>
            <x v="114"/>
          </reference>
        </references>
      </pivotArea>
    </format>
    <format dxfId="4151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>
            <x v="126"/>
          </reference>
        </references>
      </pivotArea>
    </format>
    <format dxfId="4150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4149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>
            <x v="138"/>
          </reference>
        </references>
      </pivotArea>
    </format>
    <format dxfId="4148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>
            <x v="141"/>
          </reference>
        </references>
      </pivotArea>
    </format>
    <format dxfId="4147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>
            <x v="45"/>
          </reference>
        </references>
      </pivotArea>
    </format>
    <format dxfId="4146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>
            <x v="48"/>
          </reference>
        </references>
      </pivotArea>
    </format>
    <format dxfId="4145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35"/>
          </reference>
        </references>
      </pivotArea>
    </format>
    <format dxfId="4144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>
            <x v="101"/>
          </reference>
        </references>
      </pivotArea>
    </format>
    <format dxfId="4143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45"/>
          </reference>
        </references>
      </pivotArea>
    </format>
    <format dxfId="4142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"/>
          </reference>
        </references>
      </pivotArea>
    </format>
    <format dxfId="4141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5"/>
          </reference>
        </references>
      </pivotArea>
    </format>
    <format dxfId="4140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85"/>
          </reference>
        </references>
      </pivotArea>
    </format>
    <format dxfId="4139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4138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6"/>
          </reference>
        </references>
      </pivotArea>
    </format>
    <format dxfId="4137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1"/>
          </reference>
        </references>
      </pivotArea>
    </format>
    <format dxfId="4136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9"/>
          </reference>
        </references>
      </pivotArea>
    </format>
    <format dxfId="4135">
      <pivotArea dataOnly="0" labelOnly="1" outline="0" fieldPosition="0">
        <references count="5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>
            <x v="47"/>
          </reference>
        </references>
      </pivotArea>
    </format>
    <format dxfId="4134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15"/>
          </reference>
        </references>
      </pivotArea>
    </format>
    <format dxfId="4133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22"/>
          </reference>
        </references>
      </pivotArea>
    </format>
    <format dxfId="4132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9"/>
          </reference>
        </references>
      </pivotArea>
    </format>
    <format dxfId="4131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4"/>
          </reference>
        </references>
      </pivotArea>
    </format>
    <format dxfId="4130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>
            <x v="20"/>
          </reference>
        </references>
      </pivotArea>
    </format>
    <format dxfId="4129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22"/>
          </reference>
        </references>
      </pivotArea>
    </format>
    <format dxfId="4128">
      <pivotArea dataOnly="0" labelOnly="1" outline="0" fieldPosition="0">
        <references count="5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>
            <x v="12"/>
          </reference>
        </references>
      </pivotArea>
    </format>
    <format dxfId="4127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>
            <x v="99"/>
          </reference>
        </references>
      </pivotArea>
    </format>
    <format dxfId="4126">
      <pivotArea dataOnly="0" labelOnly="1" outline="0" fieldPosition="0">
        <references count="5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>
            <x v="30"/>
          </reference>
        </references>
      </pivotArea>
    </format>
    <format dxfId="4125">
      <pivotArea dataOnly="0" labelOnly="1" outline="0" fieldPosition="0">
        <references count="5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>
            <x v="118"/>
          </reference>
        </references>
      </pivotArea>
    </format>
    <format dxfId="4124">
      <pivotArea dataOnly="0" labelOnly="1" outline="0" fieldPosition="0">
        <references count="5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>
            <x v="21"/>
          </reference>
        </references>
      </pivotArea>
    </format>
    <format dxfId="4123">
      <pivotArea dataOnly="0" labelOnly="1" outline="0" fieldPosition="0">
        <references count="5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>
            <x v="26"/>
          </reference>
        </references>
      </pivotArea>
    </format>
    <format dxfId="4122">
      <pivotArea dataOnly="0" labelOnly="1" outline="0" fieldPosition="0">
        <references count="5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4121">
      <pivotArea dataOnly="0" labelOnly="1" outline="0" fieldPosition="0">
        <references count="5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>
            <x v="136"/>
          </reference>
        </references>
      </pivotArea>
    </format>
    <format dxfId="4120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4119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4118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4117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4116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4115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4114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4113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4112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4111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4110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4109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4108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4107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4106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4105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4104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4103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4102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4101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4100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4099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4098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4097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4096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4095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4094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4093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4092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4091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4090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4089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4088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4087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4086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4085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4084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4083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4082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4081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4080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4079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4078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4077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4076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4075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4074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4073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4072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4071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4070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4069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4068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4067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4066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4065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4064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4063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4062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4061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4060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4059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4058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4057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4056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4055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4054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4053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4052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4051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4050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4049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4048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4047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4046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4045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4044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4043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4042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4041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4040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4039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4038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4037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4036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4035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4034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4033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4032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4031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4030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4029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4028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4027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4026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4025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4024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4023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4022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4021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4020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4019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4018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4017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4016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4015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4014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4013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4012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4011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4010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4009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4008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4007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4006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4005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4004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4003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4002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4001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4000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3999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3998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3997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3996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3995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3994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3993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3992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3991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3990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3989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3988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3987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3986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3985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3984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3983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3982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3981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3980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3979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3978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3977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397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397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1">
            <x v="92"/>
          </reference>
        </references>
      </pivotArea>
    </format>
    <format dxfId="397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2"/>
          </reference>
          <reference field="2" count="1">
            <x v="69"/>
          </reference>
        </references>
      </pivotArea>
    </format>
    <format dxfId="397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1"/>
          </reference>
          <reference field="2" count="1">
            <x v="68"/>
          </reference>
        </references>
      </pivotArea>
    </format>
    <format dxfId="397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4"/>
          </reference>
          <reference field="2" count="1">
            <x v="67"/>
          </reference>
        </references>
      </pivotArea>
    </format>
    <format dxfId="397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2" count="1">
            <x v="90"/>
          </reference>
        </references>
      </pivotArea>
    </format>
    <format dxfId="3970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19"/>
          </reference>
        </references>
      </pivotArea>
    </format>
    <format dxfId="3969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72"/>
          </reference>
          <reference field="2" count="1">
            <x v="30"/>
          </reference>
        </references>
      </pivotArea>
    </format>
    <format dxfId="3968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1"/>
          </reference>
          <reference field="2" count="1">
            <x v="60"/>
          </reference>
        </references>
      </pivotArea>
    </format>
    <format dxfId="3967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1">
            <x v="3"/>
          </reference>
        </references>
      </pivotArea>
    </format>
    <format dxfId="3966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3"/>
          </reference>
          <reference field="2" count="1">
            <x v="53"/>
          </reference>
        </references>
      </pivotArea>
    </format>
    <format dxfId="3965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5"/>
          </reference>
        </references>
      </pivotArea>
    </format>
    <format dxfId="3964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46"/>
          </reference>
        </references>
      </pivotArea>
    </format>
    <format dxfId="3963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"/>
          </reference>
          <reference field="2" count="1">
            <x v="39"/>
          </reference>
        </references>
      </pivotArea>
    </format>
    <format dxfId="3962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3961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6"/>
          </reference>
          <reference field="2" count="1">
            <x v="54"/>
          </reference>
        </references>
      </pivotArea>
    </format>
    <format dxfId="3960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9"/>
          </reference>
          <reference field="2" count="1">
            <x v="43"/>
          </reference>
        </references>
      </pivotArea>
    </format>
    <format dxfId="3959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36"/>
          </reference>
          <reference field="2" count="1">
            <x v="6"/>
          </reference>
        </references>
      </pivotArea>
    </format>
    <format dxfId="3958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6"/>
          </reference>
          <reference field="2" count="1">
            <x v="52"/>
          </reference>
        </references>
      </pivotArea>
    </format>
    <format dxfId="3957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3956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0"/>
          </reference>
          <reference field="2" count="1">
            <x v="88"/>
          </reference>
        </references>
      </pivotArea>
    </format>
    <format dxfId="3955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62"/>
          </reference>
        </references>
      </pivotArea>
    </format>
    <format dxfId="3954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2" count="1">
            <x v="16"/>
          </reference>
        </references>
      </pivotArea>
    </format>
    <format dxfId="3953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28"/>
          </reference>
          <reference field="2" count="1">
            <x v="11"/>
          </reference>
        </references>
      </pivotArea>
    </format>
    <format dxfId="3952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30"/>
          </reference>
          <reference field="2" count="1">
            <x v="69"/>
          </reference>
        </references>
      </pivotArea>
    </format>
    <format dxfId="3951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28"/>
          </reference>
          <reference field="2" count="1">
            <x v="95"/>
          </reference>
        </references>
      </pivotArea>
    </format>
    <format dxfId="3950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33"/>
          </reference>
          <reference field="2" count="1">
            <x v="94"/>
          </reference>
        </references>
      </pivotArea>
    </format>
    <format dxfId="3949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38"/>
          </reference>
          <reference field="2" count="1">
            <x v="96"/>
          </reference>
        </references>
      </pivotArea>
    </format>
    <format dxfId="3948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39"/>
          </reference>
          <reference field="2" count="1">
            <x v="0"/>
          </reference>
        </references>
      </pivotArea>
    </format>
    <format dxfId="3947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41"/>
          </reference>
          <reference field="2" count="1">
            <x v="85"/>
          </reference>
        </references>
      </pivotArea>
    </format>
    <format dxfId="3946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42"/>
          </reference>
          <reference field="2" count="1">
            <x v="84"/>
          </reference>
        </references>
      </pivotArea>
    </format>
    <format dxfId="3945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37"/>
          </reference>
          <reference field="2" count="1">
            <x v="86"/>
          </reference>
        </references>
      </pivotArea>
    </format>
    <format dxfId="3944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29"/>
          </reference>
          <reference field="2" count="1">
            <x v="88"/>
          </reference>
        </references>
      </pivotArea>
    </format>
    <format dxfId="3943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36"/>
          </reference>
          <reference field="2" count="1">
            <x v="20"/>
          </reference>
        </references>
      </pivotArea>
    </format>
    <format dxfId="3942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56"/>
          </reference>
          <reference field="2" count="1">
            <x v="36"/>
          </reference>
        </references>
      </pivotArea>
    </format>
    <format dxfId="3941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37"/>
          </reference>
          <reference field="2" count="1">
            <x v="9"/>
          </reference>
        </references>
      </pivotArea>
    </format>
    <format dxfId="3940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4"/>
          </reference>
          <reference field="2" count="1">
            <x v="40"/>
          </reference>
        </references>
      </pivotArea>
    </format>
    <format dxfId="3939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12"/>
          </reference>
          <reference field="2" count="1">
            <x v="21"/>
          </reference>
        </references>
      </pivotArea>
    </format>
    <format dxfId="3938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66"/>
          </reference>
          <reference field="2" count="1">
            <x v="24"/>
          </reference>
        </references>
      </pivotArea>
    </format>
    <format dxfId="3937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94"/>
          </reference>
          <reference field="2" count="1">
            <x v="33"/>
          </reference>
        </references>
      </pivotArea>
    </format>
    <format dxfId="3936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04"/>
          </reference>
          <reference field="2" count="1">
            <x v="77"/>
          </reference>
        </references>
      </pivotArea>
    </format>
    <format dxfId="3935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8"/>
          </reference>
          <reference field="2" count="1">
            <x v="81"/>
          </reference>
        </references>
      </pivotArea>
    </format>
    <format dxfId="3934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50"/>
          </reference>
          <reference field="2" count="1">
            <x v="79"/>
          </reference>
        </references>
      </pivotArea>
    </format>
    <format dxfId="3933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87"/>
          </reference>
          <reference field="2" count="1">
            <x v="73"/>
          </reference>
        </references>
      </pivotArea>
    </format>
    <format dxfId="3932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21"/>
          </reference>
          <reference field="2" count="1">
            <x v="56"/>
          </reference>
        </references>
      </pivotArea>
    </format>
    <format dxfId="3931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3930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38"/>
          </reference>
          <reference field="2" count="1">
            <x v="14"/>
          </reference>
        </references>
      </pivotArea>
    </format>
    <format dxfId="3929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62"/>
          </reference>
          <reference field="2" count="1">
            <x v="79"/>
          </reference>
        </references>
      </pivotArea>
    </format>
    <format dxfId="3928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10"/>
          </reference>
          <reference field="2" count="1">
            <x v="74"/>
          </reference>
        </references>
      </pivotArea>
    </format>
    <format dxfId="3927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1"/>
          </reference>
          <reference field="2" count="1">
            <x v="33"/>
          </reference>
        </references>
      </pivotArea>
    </format>
    <format dxfId="3926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47"/>
          </reference>
          <reference field="2" count="1">
            <x v="78"/>
          </reference>
        </references>
      </pivotArea>
    </format>
    <format dxfId="3925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53"/>
          </reference>
          <reference field="2" count="1">
            <x v="67"/>
          </reference>
        </references>
      </pivotArea>
    </format>
    <format dxfId="3924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16"/>
          </reference>
          <reference field="2" count="1">
            <x v="29"/>
          </reference>
        </references>
      </pivotArea>
    </format>
    <format dxfId="3923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20"/>
          </reference>
          <reference field="2" count="1">
            <x v="12"/>
          </reference>
        </references>
      </pivotArea>
    </format>
    <format dxfId="3922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76"/>
          </reference>
          <reference field="2" count="1">
            <x v="50"/>
          </reference>
        </references>
      </pivotArea>
    </format>
    <format dxfId="3921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45"/>
          </reference>
          <reference field="2" count="1">
            <x v="13"/>
          </reference>
        </references>
      </pivotArea>
    </format>
    <format dxfId="3920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3"/>
          </reference>
          <reference field="2" count="1">
            <x v="26"/>
          </reference>
        </references>
      </pivotArea>
    </format>
    <format dxfId="3919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21"/>
          </reference>
          <reference field="2" count="1">
            <x v="27"/>
          </reference>
        </references>
      </pivotArea>
    </format>
    <format dxfId="3918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77"/>
          </reference>
          <reference field="2" count="1">
            <x v="82"/>
          </reference>
        </references>
      </pivotArea>
    </format>
    <format dxfId="3917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02"/>
          </reference>
          <reference field="2" count="1">
            <x v="83"/>
          </reference>
        </references>
      </pivotArea>
    </format>
    <format dxfId="3916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9"/>
          </reference>
          <reference field="2" count="1">
            <x v="3"/>
          </reference>
        </references>
      </pivotArea>
    </format>
    <format dxfId="3915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63"/>
          </reference>
          <reference field="2" count="1">
            <x v="10"/>
          </reference>
        </references>
      </pivotArea>
    </format>
    <format dxfId="3914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18"/>
          </reference>
          <reference field="2" count="1">
            <x v="2"/>
          </reference>
        </references>
      </pivotArea>
    </format>
    <format dxfId="3913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3912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82"/>
          </reference>
          <reference field="2" count="1">
            <x v="79"/>
          </reference>
        </references>
      </pivotArea>
    </format>
    <format dxfId="3911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22"/>
          </reference>
          <reference field="2" count="1">
            <x v="33"/>
          </reference>
        </references>
      </pivotArea>
    </format>
    <format dxfId="3910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43"/>
          </reference>
          <reference field="2" count="1">
            <x v="41"/>
          </reference>
        </references>
      </pivotArea>
    </format>
    <format dxfId="3909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67"/>
          </reference>
          <reference field="2" count="1">
            <x v="59"/>
          </reference>
        </references>
      </pivotArea>
    </format>
    <format dxfId="3908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06"/>
          </reference>
          <reference field="2" count="1">
            <x v="49"/>
          </reference>
        </references>
      </pivotArea>
    </format>
    <format dxfId="3907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35"/>
          </reference>
          <reference field="2" count="1">
            <x v="57"/>
          </reference>
        </references>
      </pivotArea>
    </format>
    <format dxfId="3906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3"/>
          </reference>
          <reference field="2" count="1">
            <x v="84"/>
          </reference>
        </references>
      </pivotArea>
    </format>
    <format dxfId="3905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17"/>
          </reference>
          <reference field="2" count="1">
            <x v="80"/>
          </reference>
        </references>
      </pivotArea>
    </format>
    <format dxfId="3904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2" count="1">
            <x v="78"/>
          </reference>
        </references>
      </pivotArea>
    </format>
    <format dxfId="3903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11"/>
          </reference>
          <reference field="2" count="1">
            <x v="83"/>
          </reference>
        </references>
      </pivotArea>
    </format>
    <format dxfId="3902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22"/>
          </reference>
          <reference field="2" count="1">
            <x v="84"/>
          </reference>
        </references>
      </pivotArea>
    </format>
    <format dxfId="3901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44"/>
          </reference>
          <reference field="2" count="1">
            <x v="64"/>
          </reference>
        </references>
      </pivotArea>
    </format>
    <format dxfId="3900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3"/>
          </reference>
          <reference field="2" count="1">
            <x v="61"/>
          </reference>
        </references>
      </pivotArea>
    </format>
    <format dxfId="3899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3898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52"/>
          </reference>
          <reference field="2" count="1">
            <x v="39"/>
          </reference>
        </references>
      </pivotArea>
    </format>
    <format dxfId="3897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25"/>
          </reference>
          <reference field="2" count="1">
            <x v="47"/>
          </reference>
        </references>
      </pivotArea>
    </format>
    <format dxfId="3896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92"/>
          </reference>
          <reference field="2" count="1">
            <x v="38"/>
          </reference>
        </references>
      </pivotArea>
    </format>
    <format dxfId="3895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46"/>
          </reference>
          <reference field="2" count="1">
            <x v="77"/>
          </reference>
        </references>
      </pivotArea>
    </format>
    <format dxfId="3894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41"/>
          </reference>
          <reference field="2" count="1">
            <x v="22"/>
          </reference>
        </references>
      </pivotArea>
    </format>
    <format dxfId="3893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59"/>
          </reference>
          <reference field="2" count="1">
            <x v="79"/>
          </reference>
        </references>
      </pivotArea>
    </format>
    <format dxfId="3892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3"/>
          </reference>
          <reference field="2" count="1">
            <x v="48"/>
          </reference>
        </references>
      </pivotArea>
    </format>
    <format dxfId="3891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24"/>
          </reference>
          <reference field="2" count="1">
            <x v="25"/>
          </reference>
        </references>
      </pivotArea>
    </format>
    <format dxfId="3890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73"/>
          </reference>
          <reference field="2" count="1">
            <x v="45"/>
          </reference>
        </references>
      </pivotArea>
    </format>
    <format dxfId="3889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81"/>
          </reference>
          <reference field="2" count="1">
            <x v="84"/>
          </reference>
        </references>
      </pivotArea>
    </format>
    <format dxfId="3888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08"/>
          </reference>
          <reference field="2" count="1">
            <x v="34"/>
          </reference>
        </references>
      </pivotArea>
    </format>
    <format dxfId="3887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5"/>
          </reference>
          <reference field="2" count="1">
            <x v="1"/>
          </reference>
        </references>
      </pivotArea>
    </format>
    <format dxfId="3886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71"/>
          </reference>
          <reference field="2" count="1">
            <x v="48"/>
          </reference>
        </references>
      </pivotArea>
    </format>
    <format dxfId="3885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6"/>
          </reference>
          <reference field="2" count="1">
            <x v="63"/>
          </reference>
        </references>
      </pivotArea>
    </format>
    <format dxfId="3884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7"/>
          </reference>
          <reference field="2" count="1">
            <x v="70"/>
          </reference>
        </references>
      </pivotArea>
    </format>
    <format dxfId="3883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27"/>
          </reference>
          <reference field="2" count="1">
            <x v="66"/>
          </reference>
        </references>
      </pivotArea>
    </format>
    <format dxfId="3882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9"/>
          </reference>
          <reference field="2" count="1">
            <x v="79"/>
          </reference>
        </references>
      </pivotArea>
    </format>
    <format dxfId="3881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1">
            <x v="15"/>
          </reference>
        </references>
      </pivotArea>
    </format>
    <format dxfId="3880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51"/>
          </reference>
          <reference field="2" count="1">
            <x v="91"/>
          </reference>
        </references>
      </pivotArea>
    </format>
    <format dxfId="3879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1"/>
          </reference>
          <reference field="2" count="1">
            <x v="71"/>
          </reference>
        </references>
      </pivotArea>
    </format>
    <format dxfId="3878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48"/>
          </reference>
          <reference field="2" count="1">
            <x v="53"/>
          </reference>
        </references>
      </pivotArea>
    </format>
    <format dxfId="3877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89"/>
          </reference>
          <reference field="2" count="1">
            <x v="48"/>
          </reference>
        </references>
      </pivotArea>
    </format>
    <format dxfId="3876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8"/>
          </reference>
          <reference field="2" count="1">
            <x v="42"/>
          </reference>
        </references>
      </pivotArea>
    </format>
    <format dxfId="3875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1"/>
          </reference>
          <reference field="2" count="1">
            <x v="93"/>
          </reference>
        </references>
      </pivotArea>
    </format>
    <format dxfId="3874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3873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60"/>
          </reference>
          <reference field="2" count="1">
            <x v="93"/>
          </reference>
        </references>
      </pivotArea>
    </format>
    <format dxfId="3872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70"/>
          </reference>
          <reference field="2" count="1">
            <x v="47"/>
          </reference>
        </references>
      </pivotArea>
    </format>
    <format dxfId="3871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78"/>
          </reference>
          <reference field="2" count="1">
            <x v="31"/>
          </reference>
        </references>
      </pivotArea>
    </format>
    <format dxfId="3870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68"/>
          </reference>
          <reference field="2" count="1">
            <x v="23"/>
          </reference>
        </references>
      </pivotArea>
    </format>
    <format dxfId="3869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84"/>
          </reference>
          <reference field="2" count="1">
            <x v="31"/>
          </reference>
        </references>
      </pivotArea>
    </format>
    <format dxfId="3868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54"/>
          </reference>
          <reference field="2" count="1">
            <x v="76"/>
          </reference>
        </references>
      </pivotArea>
    </format>
    <format dxfId="3867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20"/>
          </reference>
          <reference field="2" count="1">
            <x v="75"/>
          </reference>
        </references>
      </pivotArea>
    </format>
    <format dxfId="3866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85"/>
          </reference>
          <reference field="2" count="1">
            <x v="48"/>
          </reference>
        </references>
      </pivotArea>
    </format>
    <format dxfId="3865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4"/>
          </reference>
          <reference field="2" count="1">
            <x v="10"/>
          </reference>
        </references>
      </pivotArea>
    </format>
    <format dxfId="3864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3863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3862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1">
            <x v="48"/>
          </reference>
        </references>
      </pivotArea>
    </format>
    <format dxfId="3861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19"/>
          </reference>
          <reference field="2" count="1">
            <x v="79"/>
          </reference>
        </references>
      </pivotArea>
    </format>
    <format dxfId="3860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49"/>
          </reference>
          <reference field="2" count="1">
            <x v="89"/>
          </reference>
        </references>
      </pivotArea>
    </format>
    <format dxfId="3859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95"/>
          </reference>
          <reference field="2" count="1">
            <x v="70"/>
          </reference>
        </references>
      </pivotArea>
    </format>
    <format dxfId="3858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90"/>
          </reference>
          <reference field="2" count="1">
            <x v="47"/>
          </reference>
        </references>
      </pivotArea>
    </format>
    <format dxfId="3857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100"/>
          </reference>
          <reference field="2" count="1">
            <x v="79"/>
          </reference>
        </references>
      </pivotArea>
    </format>
    <format dxfId="3856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8"/>
          </reference>
          <reference field="2" count="1">
            <x v="63"/>
          </reference>
        </references>
      </pivotArea>
    </format>
    <format dxfId="3855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42"/>
          </reference>
          <reference field="2" count="1">
            <x v="79"/>
          </reference>
        </references>
      </pivotArea>
    </format>
    <format dxfId="3854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74"/>
          </reference>
          <reference field="2" count="1">
            <x v="72"/>
          </reference>
        </references>
      </pivotArea>
    </format>
    <format dxfId="3853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80"/>
          </reference>
          <reference field="2" count="1">
            <x v="93"/>
          </reference>
        </references>
      </pivotArea>
    </format>
    <format dxfId="3852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57"/>
          </reference>
          <reference field="2" count="1">
            <x v="84"/>
          </reference>
        </references>
      </pivotArea>
    </format>
    <format dxfId="3851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15"/>
          </reference>
          <reference field="2" count="1">
            <x v="63"/>
          </reference>
        </references>
      </pivotArea>
    </format>
    <format dxfId="3850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24"/>
          </reference>
          <reference field="2" count="1">
            <x v="39"/>
          </reference>
        </references>
      </pivotArea>
    </format>
    <format dxfId="3849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30"/>
          </reference>
          <reference field="2" count="1">
            <x v="44"/>
          </reference>
        </references>
      </pivotArea>
    </format>
    <format dxfId="3848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01"/>
          </reference>
          <reference field="2" count="1">
            <x v="78"/>
          </reference>
        </references>
      </pivotArea>
    </format>
    <format dxfId="3847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14"/>
          </reference>
          <reference field="2" count="1">
            <x v="7"/>
          </reference>
        </references>
      </pivotArea>
    </format>
    <format dxfId="3846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23"/>
          </reference>
          <reference field="2" count="1">
            <x v="93"/>
          </reference>
        </references>
      </pivotArea>
    </format>
    <format dxfId="3845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75"/>
          </reference>
          <reference field="2" count="1">
            <x v="37"/>
          </reference>
        </references>
      </pivotArea>
    </format>
    <format dxfId="3844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55"/>
          </reference>
          <reference field="2" count="1">
            <x v="58"/>
          </reference>
        </references>
      </pivotArea>
    </format>
    <format dxfId="3843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79"/>
          </reference>
          <reference field="2" count="1">
            <x v="65"/>
          </reference>
        </references>
      </pivotArea>
    </format>
    <format dxfId="3842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34"/>
          </reference>
          <reference field="2" count="1">
            <x v="35"/>
          </reference>
        </references>
      </pivotArea>
    </format>
    <format dxfId="3841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27"/>
          </reference>
          <reference field="2" count="1">
            <x v="87"/>
          </reference>
        </references>
      </pivotArea>
    </format>
    <format dxfId="3840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135"/>
          </reference>
          <reference field="2" count="1">
            <x v="88"/>
          </reference>
        </references>
      </pivotArea>
    </format>
    <format dxfId="3839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>
            <x v="15"/>
          </reference>
        </references>
      </pivotArea>
    </format>
    <format dxfId="3838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>
            <x v="9"/>
          </reference>
        </references>
      </pivotArea>
    </format>
    <format dxfId="3837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3836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>
            <x v="23"/>
          </reference>
        </references>
      </pivotArea>
    </format>
    <format dxfId="3835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>
            <x v="9"/>
          </reference>
        </references>
      </pivotArea>
    </format>
    <format dxfId="3834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>
            <x v="17"/>
          </reference>
        </references>
      </pivotArea>
    </format>
    <format dxfId="38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>
            <x v="5"/>
          </reference>
        </references>
      </pivotArea>
    </format>
    <format dxfId="3832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3831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>
            <x v="9"/>
          </reference>
        </references>
      </pivotArea>
    </format>
    <format dxfId="3830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>
            <x v="6"/>
          </reference>
        </references>
      </pivotArea>
    </format>
    <format dxfId="3829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>
            <x v="9"/>
          </reference>
        </references>
      </pivotArea>
    </format>
    <format dxfId="3828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>
            <x v="17"/>
          </reference>
        </references>
      </pivotArea>
    </format>
    <format dxfId="3827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>
            <x v="0"/>
          </reference>
        </references>
      </pivotArea>
    </format>
    <format dxfId="3826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>
            <x v="8"/>
          </reference>
        </references>
      </pivotArea>
    </format>
    <format dxfId="3825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>
            <x v="9"/>
          </reference>
        </references>
      </pivotArea>
    </format>
    <format dxfId="3824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>
            <x v="11"/>
          </reference>
        </references>
      </pivotArea>
    </format>
    <format dxfId="3823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>
            <x v="9"/>
          </reference>
        </references>
      </pivotArea>
    </format>
    <format dxfId="3822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>
            <x v="21"/>
          </reference>
        </references>
      </pivotArea>
    </format>
    <format dxfId="3821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>
            <x v="16"/>
          </reference>
        </references>
      </pivotArea>
    </format>
    <format dxfId="3820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>
            <x v="8"/>
          </reference>
        </references>
      </pivotArea>
    </format>
    <format dxfId="3819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3818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>
            <x v="6"/>
          </reference>
        </references>
      </pivotArea>
    </format>
    <format dxfId="3817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>
            <x v="9"/>
          </reference>
        </references>
      </pivotArea>
    </format>
    <format dxfId="3816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>
            <x v="20"/>
          </reference>
        </references>
      </pivotArea>
    </format>
    <format dxfId="3815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>
            <x v="9"/>
          </reference>
        </references>
      </pivotArea>
    </format>
    <format dxfId="3814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>
            <x v="14"/>
          </reference>
        </references>
      </pivotArea>
    </format>
    <format dxfId="3813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>
            <x v="9"/>
          </reference>
        </references>
      </pivotArea>
    </format>
    <format dxfId="3812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>
            <x v="12"/>
          </reference>
        </references>
      </pivotArea>
    </format>
    <format dxfId="3811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>
            <x v="9"/>
          </reference>
        </references>
      </pivotArea>
    </format>
    <format dxfId="3810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>
            <x v="8"/>
          </reference>
        </references>
      </pivotArea>
    </format>
    <format dxfId="3809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>
            <x v="9"/>
          </reference>
        </references>
      </pivotArea>
    </format>
    <format dxfId="3808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>
            <x v="7"/>
          </reference>
        </references>
      </pivotArea>
    </format>
    <format dxfId="3807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>
            <x v="9"/>
          </reference>
        </references>
      </pivotArea>
    </format>
    <format dxfId="3806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>
            <x v="0"/>
          </reference>
        </references>
      </pivotArea>
    </format>
    <format dxfId="3805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>
            <x v="4"/>
          </reference>
        </references>
      </pivotArea>
    </format>
    <format dxfId="3804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>
            <x v="9"/>
          </reference>
        </references>
      </pivotArea>
    </format>
    <format dxfId="3803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>
            <x v="22"/>
          </reference>
        </references>
      </pivotArea>
    </format>
    <format dxfId="3802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>
            <x v="11"/>
          </reference>
        </references>
      </pivotArea>
    </format>
    <format dxfId="3801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>
            <x v="9"/>
          </reference>
        </references>
      </pivotArea>
    </format>
    <format dxfId="3800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3799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>
            <x v="3"/>
          </reference>
        </references>
      </pivotArea>
    </format>
    <format dxfId="3798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>
            <x v="6"/>
          </reference>
        </references>
      </pivotArea>
    </format>
    <format dxfId="3797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>
            <x v="13"/>
          </reference>
        </references>
      </pivotArea>
    </format>
    <format dxfId="3796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795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>
            <x v="8"/>
          </reference>
        </references>
      </pivotArea>
    </format>
    <format dxfId="3794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>
            <x v="9"/>
          </reference>
        </references>
      </pivotArea>
    </format>
    <format dxfId="3793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>
            <x v="17"/>
          </reference>
        </references>
      </pivotArea>
    </format>
    <format dxfId="3792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>
            <x v="9"/>
          </reference>
        </references>
      </pivotArea>
    </format>
    <format dxfId="3791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>
            <x v="18"/>
          </reference>
        </references>
      </pivotArea>
    </format>
    <format dxfId="3790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>
            <x v="1"/>
          </reference>
        </references>
      </pivotArea>
    </format>
    <format dxfId="3789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>
            <x v="19"/>
          </reference>
        </references>
      </pivotArea>
    </format>
    <format dxfId="3788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>
            <x v="9"/>
          </reference>
        </references>
      </pivotArea>
    </format>
    <format dxfId="3787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>
            <x v="2"/>
          </reference>
        </references>
      </pivotArea>
    </format>
    <format dxfId="3786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>
            <x v="9"/>
          </reference>
        </references>
      </pivotArea>
    </format>
    <format dxfId="3785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>
            <x v="8"/>
          </reference>
        </references>
      </pivotArea>
    </format>
    <format dxfId="3784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>
            <x v="10"/>
          </reference>
        </references>
      </pivotArea>
    </format>
    <format dxfId="3783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>
            <x v="9"/>
          </reference>
        </references>
      </pivotArea>
    </format>
    <format dxfId="3782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>
            <x v="8"/>
          </reference>
        </references>
      </pivotArea>
    </format>
    <format dxfId="3781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>
            <x v="9"/>
          </reference>
        </references>
      </pivotArea>
    </format>
    <format dxfId="3780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>
            <x v="17"/>
          </reference>
        </references>
      </pivotArea>
    </format>
    <format dxfId="3779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1"/>
          </reference>
          <reference field="10" count="1">
            <x v="9"/>
          </reference>
        </references>
      </pivotArea>
    </format>
    <format dxfId="3778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>
            <x v="8"/>
          </reference>
        </references>
      </pivotArea>
    </format>
    <format dxfId="3777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776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>
            <x v="6"/>
          </reference>
        </references>
      </pivotArea>
    </format>
    <format dxfId="3775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>
            <x v="9"/>
          </reference>
        </references>
      </pivotArea>
    </format>
    <format dxfId="3774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>
            <x v="8"/>
          </reference>
        </references>
      </pivotArea>
    </format>
    <format dxfId="3773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>
            <x v="9"/>
          </reference>
        </references>
      </pivotArea>
    </format>
    <format dxfId="3772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>
            <x v="8"/>
          </reference>
        </references>
      </pivotArea>
    </format>
    <format dxfId="3771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>
            <x v="10"/>
          </reference>
        </references>
      </pivotArea>
    </format>
    <format dxfId="3770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>
            <x v="6"/>
          </reference>
        </references>
      </pivotArea>
    </format>
    <format dxfId="3769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768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>
            <x v="4"/>
          </reference>
        </references>
      </pivotArea>
    </format>
    <format dxfId="3767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>
            <x v="9"/>
          </reference>
        </references>
      </pivotArea>
    </format>
    <format dxfId="3766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>
            <x v="12"/>
          </reference>
        </references>
      </pivotArea>
    </format>
    <format dxfId="3765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>
            <x v="20"/>
          </reference>
        </references>
      </pivotArea>
    </format>
    <format dxfId="3764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>
            <x v="18"/>
          </reference>
        </references>
      </pivotArea>
    </format>
    <format dxfId="3763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>
            <x v="119"/>
          </reference>
        </references>
      </pivotArea>
    </format>
    <format dxfId="3762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33"/>
          </reference>
        </references>
      </pivotArea>
    </format>
    <format dxfId="3761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10" count="1" selected="0">
            <x v="20"/>
          </reference>
          <reference field="11" count="1">
            <x v="142"/>
          </reference>
        </references>
      </pivotArea>
    </format>
    <format dxfId="3760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10" count="1" selected="0">
            <x v="20"/>
          </reference>
          <reference field="11" count="1">
            <x v="131"/>
          </reference>
        </references>
      </pivotArea>
    </format>
    <format dxfId="3759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>
            <x v="144"/>
          </reference>
        </references>
      </pivotArea>
    </format>
    <format dxfId="3758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>
            <x v="71"/>
          </reference>
        </references>
      </pivotArea>
    </format>
    <format dxfId="3757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>
            <x v="105"/>
          </reference>
        </references>
      </pivotArea>
    </format>
    <format dxfId="3756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>
            <x v="83"/>
          </reference>
        </references>
      </pivotArea>
    </format>
    <format dxfId="3755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>
            <x v="98"/>
          </reference>
        </references>
      </pivotArea>
    </format>
    <format dxfId="3754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91"/>
          </reference>
        </references>
      </pivotArea>
    </format>
    <format dxfId="3753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43"/>
          </reference>
        </references>
      </pivotArea>
    </format>
    <format dxfId="3752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>
            <x v="82"/>
          </reference>
        </references>
      </pivotArea>
    </format>
    <format dxfId="3751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>
            <x v="40"/>
          </reference>
        </references>
      </pivotArea>
    </format>
    <format dxfId="3750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3749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>
            <x v="90"/>
          </reference>
        </references>
      </pivotArea>
    </format>
    <format dxfId="3748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3747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3746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>
            <x v="36"/>
          </reference>
        </references>
      </pivotArea>
    </format>
    <format dxfId="3745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>
            <x v="37"/>
          </reference>
        </references>
      </pivotArea>
    </format>
    <format dxfId="3744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>
            <x v="72"/>
          </reference>
        </references>
      </pivotArea>
    </format>
    <format dxfId="3743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>
            <x v="143"/>
          </reference>
        </references>
      </pivotArea>
    </format>
    <format dxfId="3742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>
            <x v="29"/>
          </reference>
        </references>
      </pivotArea>
    </format>
    <format dxfId="3741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>
            <x v="77"/>
          </reference>
        </references>
      </pivotArea>
    </format>
    <format dxfId="3740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>
            <x v="96"/>
          </reference>
        </references>
      </pivotArea>
    </format>
    <format dxfId="3739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02"/>
          </reference>
        </references>
      </pivotArea>
    </format>
    <format dxfId="3738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>
            <x v="139"/>
          </reference>
        </references>
      </pivotArea>
    </format>
    <format dxfId="3737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>
            <x v="108"/>
          </reference>
        </references>
      </pivotArea>
    </format>
    <format dxfId="3736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6"/>
          </reference>
          <reference field="10" count="1" selected="0">
            <x v="9"/>
          </reference>
          <reference field="11" count="1">
            <x v="78"/>
          </reference>
        </references>
      </pivotArea>
    </format>
    <format dxfId="3735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0"/>
          </reference>
          <reference field="10" count="1" selected="0">
            <x v="9"/>
          </reference>
          <reference field="11" count="1">
            <x v="100"/>
          </reference>
        </references>
      </pivotArea>
    </format>
    <format dxfId="3734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>
            <x v="116"/>
          </reference>
        </references>
      </pivotArea>
    </format>
    <format dxfId="3733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73"/>
          </reference>
        </references>
      </pivotArea>
    </format>
    <format dxfId="3732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>
            <x v="121"/>
          </reference>
        </references>
      </pivotArea>
    </format>
    <format dxfId="3731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>
            <x v="75"/>
          </reference>
        </references>
      </pivotArea>
    </format>
    <format dxfId="3730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>
            <x v="109"/>
          </reference>
        </references>
      </pivotArea>
    </format>
    <format dxfId="3729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>
            <x v="76"/>
          </reference>
        </references>
      </pivotArea>
    </format>
    <format dxfId="3728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>
            <x v="27"/>
          </reference>
        </references>
      </pivotArea>
    </format>
    <format dxfId="3727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>
            <x v="84"/>
          </reference>
        </references>
      </pivotArea>
    </format>
    <format dxfId="3726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>
            <x v="74"/>
          </reference>
        </references>
      </pivotArea>
    </format>
    <format dxfId="3725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>
            <x v="42"/>
          </reference>
        </references>
      </pivotArea>
    </format>
    <format dxfId="3724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>
            <x v="56"/>
          </reference>
        </references>
      </pivotArea>
    </format>
    <format dxfId="3723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>
            <x v="38"/>
          </reference>
        </references>
      </pivotArea>
    </format>
    <format dxfId="3722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61"/>
          </reference>
        </references>
      </pivotArea>
    </format>
    <format dxfId="3721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>
            <x v="132"/>
          </reference>
        </references>
      </pivotArea>
    </format>
    <format dxfId="3720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8"/>
          </reference>
        </references>
      </pivotArea>
    </format>
    <format dxfId="3719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04"/>
          </reference>
        </references>
      </pivotArea>
    </format>
    <format dxfId="3718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3717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>
            <x v="57"/>
          </reference>
        </references>
      </pivotArea>
    </format>
    <format dxfId="3716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>
            <x v="2"/>
          </reference>
        </references>
      </pivotArea>
    </format>
    <format dxfId="3715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>
            <x v="28"/>
          </reference>
        </references>
      </pivotArea>
    </format>
    <format dxfId="3714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5"/>
          </reference>
        </references>
      </pivotArea>
    </format>
    <format dxfId="3713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69"/>
          </reference>
        </references>
      </pivotArea>
    </format>
    <format dxfId="3712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>
            <x v="15"/>
          </reference>
        </references>
      </pivotArea>
    </format>
    <format dxfId="3711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41"/>
          </reference>
        </references>
      </pivotArea>
    </format>
    <format dxfId="3710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>
            <x v="113"/>
          </reference>
        </references>
      </pivotArea>
    </format>
    <format dxfId="3709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>
            <x v="89"/>
          </reference>
        </references>
      </pivotArea>
    </format>
    <format dxfId="3708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>
            <x v="92"/>
          </reference>
        </references>
      </pivotArea>
    </format>
    <format dxfId="3707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>
            <x v="46"/>
          </reference>
        </references>
      </pivotArea>
    </format>
    <format dxfId="3706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>
            <x v="3"/>
          </reference>
        </references>
      </pivotArea>
    </format>
    <format dxfId="3705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>
            <x v="88"/>
          </reference>
        </references>
      </pivotArea>
    </format>
    <format dxfId="3704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3703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>
            <x v="64"/>
          </reference>
        </references>
      </pivotArea>
    </format>
    <format dxfId="3702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63"/>
          </reference>
        </references>
      </pivotArea>
    </format>
    <format dxfId="3701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125"/>
          </reference>
        </references>
      </pivotArea>
    </format>
    <format dxfId="3700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>
            <x v="134"/>
          </reference>
        </references>
      </pivotArea>
    </format>
    <format dxfId="3699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>
            <x v="107"/>
          </reference>
        </references>
      </pivotArea>
    </format>
    <format dxfId="3698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>
            <x v="79"/>
          </reference>
        </references>
      </pivotArea>
    </format>
    <format dxfId="3697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9"/>
          </reference>
        </references>
      </pivotArea>
    </format>
    <format dxfId="3696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>
            <x v="1"/>
          </reference>
        </references>
      </pivotArea>
    </format>
    <format dxfId="3695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>
            <x v="62"/>
          </reference>
        </references>
      </pivotArea>
    </format>
    <format dxfId="3694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>
            <x v="33"/>
          </reference>
        </references>
      </pivotArea>
    </format>
    <format dxfId="3693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>
            <x v="52"/>
          </reference>
        </references>
      </pivotArea>
    </format>
    <format dxfId="3692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>
            <x v="70"/>
          </reference>
        </references>
      </pivotArea>
    </format>
    <format dxfId="3691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>
            <x v="103"/>
          </reference>
        </references>
      </pivotArea>
    </format>
    <format dxfId="3690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>
            <x v="35"/>
          </reference>
        </references>
      </pivotArea>
    </format>
    <format dxfId="3689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3688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3687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>
            <x v="49"/>
          </reference>
        </references>
      </pivotArea>
    </format>
    <format dxfId="3686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>
            <x v="95"/>
          </reference>
        </references>
      </pivotArea>
    </format>
    <format dxfId="3685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>
            <x v="127"/>
          </reference>
        </references>
      </pivotArea>
    </format>
    <format dxfId="3684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>
            <x v="24"/>
          </reference>
        </references>
      </pivotArea>
    </format>
    <format dxfId="3683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12"/>
          </reference>
        </references>
      </pivotArea>
    </format>
    <format dxfId="3682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13"/>
          </reference>
        </references>
      </pivotArea>
    </format>
    <format dxfId="3681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81"/>
          </reference>
        </references>
      </pivotArea>
    </format>
    <format dxfId="3680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>
            <x v="67"/>
          </reference>
        </references>
      </pivotArea>
    </format>
    <format dxfId="3679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31"/>
          </reference>
        </references>
      </pivotArea>
    </format>
    <format dxfId="3678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>
            <x v="86"/>
          </reference>
        </references>
      </pivotArea>
    </format>
    <format dxfId="3677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2"/>
          </reference>
        </references>
      </pivotArea>
    </format>
    <format dxfId="3676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54"/>
          </reference>
        </references>
      </pivotArea>
    </format>
    <format dxfId="3675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3674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>
            <x v="44"/>
          </reference>
        </references>
      </pivotArea>
    </format>
    <format dxfId="3673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17"/>
          </reference>
        </references>
      </pivotArea>
    </format>
    <format dxfId="3672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>
            <x v="124"/>
          </reference>
        </references>
      </pivotArea>
    </format>
    <format dxfId="3671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1"/>
          </reference>
          <reference field="10" count="1" selected="0">
            <x v="9"/>
          </reference>
          <reference field="11" count="1">
            <x v="111"/>
          </reference>
        </references>
      </pivotArea>
    </format>
    <format dxfId="3670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6"/>
          </reference>
        </references>
      </pivotArea>
    </format>
    <format dxfId="3669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16"/>
          </reference>
        </references>
      </pivotArea>
    </format>
    <format dxfId="3668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23"/>
          </reference>
        </references>
      </pivotArea>
    </format>
    <format dxfId="3667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>
            <x v="87"/>
          </reference>
        </references>
      </pivotArea>
    </format>
    <format dxfId="3666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29"/>
          </reference>
        </references>
      </pivotArea>
    </format>
    <format dxfId="3665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>
            <x v="60"/>
          </reference>
        </references>
      </pivotArea>
    </format>
    <format dxfId="3664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>
            <x v="110"/>
          </reference>
        </references>
      </pivotArea>
    </format>
    <format dxfId="3663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>
            <x v="0"/>
          </reference>
        </references>
      </pivotArea>
    </format>
    <format dxfId="3662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97"/>
          </reference>
        </references>
      </pivotArea>
    </format>
    <format dxfId="3661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4"/>
          </reference>
        </references>
      </pivotArea>
    </format>
    <format dxfId="3660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>
            <x v="23"/>
          </reference>
        </references>
      </pivotArea>
    </format>
    <format dxfId="3659">
      <pivotArea dataOnly="0" labelOnly="1" outline="0" fieldPosition="0">
        <references count="5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30"/>
          </reference>
        </references>
      </pivotArea>
    </format>
    <format dxfId="3658">
      <pivotArea dataOnly="0" labelOnly="1" outline="0" fieldPosition="0">
        <references count="5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>
            <x v="34"/>
          </reference>
        </references>
      </pivotArea>
    </format>
    <format dxfId="3657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28"/>
          </reference>
        </references>
      </pivotArea>
    </format>
    <format dxfId="3656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3"/>
          </reference>
        </references>
      </pivotArea>
    </format>
    <format dxfId="3655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06"/>
          </reference>
        </references>
      </pivotArea>
    </format>
    <format dxfId="3654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>
            <x v="94"/>
          </reference>
        </references>
      </pivotArea>
    </format>
    <format dxfId="3653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3652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>
            <x v="114"/>
          </reference>
        </references>
      </pivotArea>
    </format>
    <format dxfId="3651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>
            <x v="126"/>
          </reference>
        </references>
      </pivotArea>
    </format>
    <format dxfId="3650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3649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>
            <x v="138"/>
          </reference>
        </references>
      </pivotArea>
    </format>
    <format dxfId="3648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>
            <x v="141"/>
          </reference>
        </references>
      </pivotArea>
    </format>
    <format dxfId="3647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>
            <x v="45"/>
          </reference>
        </references>
      </pivotArea>
    </format>
    <format dxfId="3646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>
            <x v="48"/>
          </reference>
        </references>
      </pivotArea>
    </format>
    <format dxfId="3645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35"/>
          </reference>
        </references>
      </pivotArea>
    </format>
    <format dxfId="3644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>
            <x v="101"/>
          </reference>
        </references>
      </pivotArea>
    </format>
    <format dxfId="3643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45"/>
          </reference>
        </references>
      </pivotArea>
    </format>
    <format dxfId="3642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"/>
          </reference>
        </references>
      </pivotArea>
    </format>
    <format dxfId="3641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5"/>
          </reference>
        </references>
      </pivotArea>
    </format>
    <format dxfId="3640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85"/>
          </reference>
        </references>
      </pivotArea>
    </format>
    <format dxfId="3639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3638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6"/>
          </reference>
        </references>
      </pivotArea>
    </format>
    <format dxfId="3637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1"/>
          </reference>
        </references>
      </pivotArea>
    </format>
    <format dxfId="3636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9"/>
          </reference>
        </references>
      </pivotArea>
    </format>
    <format dxfId="3635">
      <pivotArea dataOnly="0" labelOnly="1" outline="0" fieldPosition="0">
        <references count="5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>
            <x v="47"/>
          </reference>
        </references>
      </pivotArea>
    </format>
    <format dxfId="3634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15"/>
          </reference>
        </references>
      </pivotArea>
    </format>
    <format dxfId="3633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22"/>
          </reference>
        </references>
      </pivotArea>
    </format>
    <format dxfId="3632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9"/>
          </reference>
        </references>
      </pivotArea>
    </format>
    <format dxfId="3631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4"/>
          </reference>
        </references>
      </pivotArea>
    </format>
    <format dxfId="3630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>
            <x v="20"/>
          </reference>
        </references>
      </pivotArea>
    </format>
    <format dxfId="3629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22"/>
          </reference>
        </references>
      </pivotArea>
    </format>
    <format dxfId="3628">
      <pivotArea dataOnly="0" labelOnly="1" outline="0" fieldPosition="0">
        <references count="5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>
            <x v="12"/>
          </reference>
        </references>
      </pivotArea>
    </format>
    <format dxfId="3627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>
            <x v="99"/>
          </reference>
        </references>
      </pivotArea>
    </format>
    <format dxfId="3626">
      <pivotArea dataOnly="0" labelOnly="1" outline="0" fieldPosition="0">
        <references count="5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>
            <x v="30"/>
          </reference>
        </references>
      </pivotArea>
    </format>
    <format dxfId="3625">
      <pivotArea dataOnly="0" labelOnly="1" outline="0" fieldPosition="0">
        <references count="5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>
            <x v="118"/>
          </reference>
        </references>
      </pivotArea>
    </format>
    <format dxfId="3624">
      <pivotArea dataOnly="0" labelOnly="1" outline="0" fieldPosition="0">
        <references count="5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>
            <x v="21"/>
          </reference>
        </references>
      </pivotArea>
    </format>
    <format dxfId="3623">
      <pivotArea dataOnly="0" labelOnly="1" outline="0" fieldPosition="0">
        <references count="5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>
            <x v="26"/>
          </reference>
        </references>
      </pivotArea>
    </format>
    <format dxfId="3622">
      <pivotArea dataOnly="0" labelOnly="1" outline="0" fieldPosition="0">
        <references count="5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3621">
      <pivotArea dataOnly="0" labelOnly="1" outline="0" fieldPosition="0">
        <references count="5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>
            <x v="136"/>
          </reference>
        </references>
      </pivotArea>
    </format>
    <format dxfId="3620">
      <pivotArea field="0" type="button" dataOnly="0" labelOnly="1" outline="0" axis="axisRow" fieldPosition="0"/>
    </format>
    <format dxfId="3619">
      <pivotArea field="1" type="button" dataOnly="0" labelOnly="1" outline="0" axis="axisRow" fieldPosition="1"/>
    </format>
    <format dxfId="3618">
      <pivotArea field="2" type="button" dataOnly="0" labelOnly="1" outline="0" axis="axisRow" fieldPosition="2"/>
    </format>
    <format dxfId="3617">
      <pivotArea field="10" type="button" dataOnly="0" labelOnly="1" outline="0" axis="axisRow" fieldPosition="5"/>
    </format>
    <format dxfId="3616">
      <pivotArea field="11" type="button" dataOnly="0" labelOnly="1" outline="0" axis="axisRow" fieldPosition="6"/>
    </format>
    <format dxfId="3615">
      <pivotArea field="12" type="button" dataOnly="0" labelOnly="1" outline="0" axis="axisRow" fieldPosition="7"/>
    </format>
    <format dxfId="3614">
      <pivotArea field="13" type="button" dataOnly="0" labelOnly="1" outline="0" axis="axisRow" fieldPosition="8"/>
    </format>
    <format dxfId="3613">
      <pivotArea field="14" type="button" dataOnly="0" labelOnly="1" outline="0" axis="axisRow" fieldPosition="9"/>
    </format>
    <format dxfId="3612">
      <pivotArea field="15" type="button" dataOnly="0" labelOnly="1" outline="0" axis="axisRow" fieldPosition="10"/>
    </format>
    <format dxfId="3611">
      <pivotArea field="8" type="button" dataOnly="0" labelOnly="1" outline="0" axis="axisRow" fieldPosition="12"/>
    </format>
    <format dxfId="3610">
      <pivotArea field="3" type="button" dataOnly="0" labelOnly="1" outline="0" axis="axisRow" fieldPosition="13"/>
    </format>
    <format dxfId="3609">
      <pivotArea field="0" type="button" dataOnly="0" labelOnly="1" outline="0" axis="axisRow" fieldPosition="0"/>
    </format>
    <format dxfId="3608">
      <pivotArea field="1" type="button" dataOnly="0" labelOnly="1" outline="0" axis="axisRow" fieldPosition="1"/>
    </format>
    <format dxfId="3607">
      <pivotArea field="2" type="button" dataOnly="0" labelOnly="1" outline="0" axis="axisRow" fieldPosition="2"/>
    </format>
    <format dxfId="3606">
      <pivotArea field="10" type="button" dataOnly="0" labelOnly="1" outline="0" axis="axisRow" fieldPosition="5"/>
    </format>
    <format dxfId="3605">
      <pivotArea field="11" type="button" dataOnly="0" labelOnly="1" outline="0" axis="axisRow" fieldPosition="6"/>
    </format>
    <format dxfId="3604">
      <pivotArea field="12" type="button" dataOnly="0" labelOnly="1" outline="0" axis="axisRow" fieldPosition="7"/>
    </format>
    <format dxfId="3603">
      <pivotArea field="13" type="button" dataOnly="0" labelOnly="1" outline="0" axis="axisRow" fieldPosition="8"/>
    </format>
    <format dxfId="3602">
      <pivotArea field="14" type="button" dataOnly="0" labelOnly="1" outline="0" axis="axisRow" fieldPosition="9"/>
    </format>
    <format dxfId="3601">
      <pivotArea field="15" type="button" dataOnly="0" labelOnly="1" outline="0" axis="axisRow" fieldPosition="10"/>
    </format>
    <format dxfId="3600">
      <pivotArea field="8" type="button" dataOnly="0" labelOnly="1" outline="0" axis="axisRow" fieldPosition="12"/>
    </format>
    <format dxfId="3599">
      <pivotArea field="3" type="button" dataOnly="0" labelOnly="1" outline="0" axis="axisRow" fieldPosition="13"/>
    </format>
    <format dxfId="3598">
      <pivotArea type="all" dataOnly="0" outline="0" fieldPosition="0"/>
    </format>
    <format dxfId="3597">
      <pivotArea field="0" type="button" dataOnly="0" labelOnly="1" outline="0" axis="axisRow" fieldPosition="0"/>
    </format>
    <format dxfId="3596">
      <pivotArea field="1" type="button" dataOnly="0" labelOnly="1" outline="0" axis="axisRow" fieldPosition="1"/>
    </format>
    <format dxfId="3595">
      <pivotArea field="2" type="button" dataOnly="0" labelOnly="1" outline="0" axis="axisRow" fieldPosition="2"/>
    </format>
    <format dxfId="3594">
      <pivotArea field="10" type="button" dataOnly="0" labelOnly="1" outline="0" axis="axisRow" fieldPosition="5"/>
    </format>
    <format dxfId="3593">
      <pivotArea field="11" type="button" dataOnly="0" labelOnly="1" outline="0" axis="axisRow" fieldPosition="6"/>
    </format>
    <format dxfId="3592">
      <pivotArea field="12" type="button" dataOnly="0" labelOnly="1" outline="0" axis="axisRow" fieldPosition="7"/>
    </format>
    <format dxfId="3591">
      <pivotArea field="13" type="button" dataOnly="0" labelOnly="1" outline="0" axis="axisRow" fieldPosition="8"/>
    </format>
    <format dxfId="3590">
      <pivotArea field="14" type="button" dataOnly="0" labelOnly="1" outline="0" axis="axisRow" fieldPosition="9"/>
    </format>
    <format dxfId="3589">
      <pivotArea field="15" type="button" dataOnly="0" labelOnly="1" outline="0" axis="axisRow" fieldPosition="10"/>
    </format>
    <format dxfId="3588">
      <pivotArea field="8" type="button" dataOnly="0" labelOnly="1" outline="0" axis="axisRow" fieldPosition="12"/>
    </format>
    <format dxfId="3587">
      <pivotArea field="3" type="button" dataOnly="0" labelOnly="1" outline="0" axis="axisRow" fieldPosition="13"/>
    </format>
    <format dxfId="3586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3585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3584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358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582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3581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3580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3579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3578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3577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576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3575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3574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3573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3572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3571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3570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3569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3568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3567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3566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3565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3564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3563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3562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3561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3560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3559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3558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3557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3556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3555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3554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3553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3552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3551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3550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3549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3548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3547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3546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3545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3544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3543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3542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3541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3540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3539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3538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3537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3536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3535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3534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3533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3532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3531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3530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3529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3528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3527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3526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3525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3524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3523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3522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3521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3520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3519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3518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3517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3516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3515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3514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3513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3512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3511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3510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3509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3508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3507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3506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3505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3504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3503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3502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3501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3500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3499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3498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3497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3496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3495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3494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3493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3492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3491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3490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3489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3488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3487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3486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3485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3484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3483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3482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3481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3480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3479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3478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3477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3476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3475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3474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3473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3472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3471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3470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3469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3468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3467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3466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3465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3464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3463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3462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3461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3460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3459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3458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3457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3456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3455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3454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3453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3452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3451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3450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3449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3448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3447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3446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3445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3444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3443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3442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3441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3440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34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343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1">
            <x v="92"/>
          </reference>
        </references>
      </pivotArea>
    </format>
    <format dxfId="343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2"/>
          </reference>
          <reference field="2" count="1">
            <x v="69"/>
          </reference>
        </references>
      </pivotArea>
    </format>
    <format dxfId="343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1"/>
          </reference>
          <reference field="2" count="1">
            <x v="68"/>
          </reference>
        </references>
      </pivotArea>
    </format>
    <format dxfId="343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4"/>
          </reference>
          <reference field="2" count="1">
            <x v="67"/>
          </reference>
        </references>
      </pivotArea>
    </format>
    <format dxfId="343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2" count="1">
            <x v="90"/>
          </reference>
        </references>
      </pivotArea>
    </format>
    <format dxfId="343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19"/>
          </reference>
        </references>
      </pivotArea>
    </format>
    <format dxfId="343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72"/>
          </reference>
          <reference field="2" count="1">
            <x v="30"/>
          </reference>
        </references>
      </pivotArea>
    </format>
    <format dxfId="343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1"/>
          </reference>
          <reference field="2" count="1">
            <x v="60"/>
          </reference>
        </references>
      </pivotArea>
    </format>
    <format dxfId="343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1">
            <x v="3"/>
          </reference>
        </references>
      </pivotArea>
    </format>
    <format dxfId="342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3"/>
          </reference>
          <reference field="2" count="1">
            <x v="53"/>
          </reference>
        </references>
      </pivotArea>
    </format>
    <format dxfId="342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5"/>
          </reference>
        </references>
      </pivotArea>
    </format>
    <format dxfId="342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46"/>
          </reference>
        </references>
      </pivotArea>
    </format>
    <format dxfId="342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"/>
          </reference>
          <reference field="2" count="1">
            <x v="39"/>
          </reference>
        </references>
      </pivotArea>
    </format>
    <format dxfId="342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342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6"/>
          </reference>
          <reference field="2" count="1">
            <x v="54"/>
          </reference>
        </references>
      </pivotArea>
    </format>
    <format dxfId="342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9"/>
          </reference>
          <reference field="2" count="1">
            <x v="43"/>
          </reference>
        </references>
      </pivotArea>
    </format>
    <format dxfId="3422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36"/>
          </reference>
          <reference field="2" count="1">
            <x v="6"/>
          </reference>
        </references>
      </pivotArea>
    </format>
    <format dxfId="342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6"/>
          </reference>
          <reference field="2" count="1">
            <x v="52"/>
          </reference>
        </references>
      </pivotArea>
    </format>
    <format dxfId="342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341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0"/>
          </reference>
          <reference field="2" count="1">
            <x v="88"/>
          </reference>
        </references>
      </pivotArea>
    </format>
    <format dxfId="3418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62"/>
          </reference>
        </references>
      </pivotArea>
    </format>
    <format dxfId="341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2" count="1">
            <x v="16"/>
          </reference>
        </references>
      </pivotArea>
    </format>
    <format dxfId="341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28"/>
          </reference>
          <reference field="2" count="1">
            <x v="11"/>
          </reference>
        </references>
      </pivotArea>
    </format>
    <format dxfId="3415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30"/>
          </reference>
          <reference field="2" count="1">
            <x v="69"/>
          </reference>
        </references>
      </pivotArea>
    </format>
    <format dxfId="3414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28"/>
          </reference>
          <reference field="2" count="1">
            <x v="95"/>
          </reference>
        </references>
      </pivotArea>
    </format>
    <format dxfId="3413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33"/>
          </reference>
          <reference field="2" count="1">
            <x v="94"/>
          </reference>
        </references>
      </pivotArea>
    </format>
    <format dxfId="3412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38"/>
          </reference>
          <reference field="2" count="1">
            <x v="97"/>
          </reference>
        </references>
      </pivotArea>
    </format>
    <format dxfId="3411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39"/>
          </reference>
          <reference field="2" count="1">
            <x v="98"/>
          </reference>
        </references>
      </pivotArea>
    </format>
    <format dxfId="3410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41"/>
          </reference>
          <reference field="2" count="1">
            <x v="85"/>
          </reference>
        </references>
      </pivotArea>
    </format>
    <format dxfId="3409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42"/>
          </reference>
          <reference field="2" count="1">
            <x v="84"/>
          </reference>
        </references>
      </pivotArea>
    </format>
    <format dxfId="3408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37"/>
          </reference>
          <reference field="2" count="1">
            <x v="86"/>
          </reference>
        </references>
      </pivotArea>
    </format>
    <format dxfId="3407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29"/>
          </reference>
          <reference field="2" count="1">
            <x v="88"/>
          </reference>
        </references>
      </pivotArea>
    </format>
    <format dxfId="3406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36"/>
          </reference>
          <reference field="2" count="1">
            <x v="20"/>
          </reference>
        </references>
      </pivotArea>
    </format>
    <format dxfId="3405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56"/>
          </reference>
          <reference field="2" count="1">
            <x v="36"/>
          </reference>
        </references>
      </pivotArea>
    </format>
    <format dxfId="3404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37"/>
          </reference>
          <reference field="2" count="1">
            <x v="9"/>
          </reference>
        </references>
      </pivotArea>
    </format>
    <format dxfId="3403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4"/>
          </reference>
          <reference field="2" count="1">
            <x v="40"/>
          </reference>
        </references>
      </pivotArea>
    </format>
    <format dxfId="3402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12"/>
          </reference>
          <reference field="2" count="1">
            <x v="21"/>
          </reference>
        </references>
      </pivotArea>
    </format>
    <format dxfId="3401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66"/>
          </reference>
          <reference field="2" count="1">
            <x v="24"/>
          </reference>
        </references>
      </pivotArea>
    </format>
    <format dxfId="3400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94"/>
          </reference>
          <reference field="2" count="1">
            <x v="33"/>
          </reference>
        </references>
      </pivotArea>
    </format>
    <format dxfId="3399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04"/>
          </reference>
          <reference field="2" count="1">
            <x v="77"/>
          </reference>
        </references>
      </pivotArea>
    </format>
    <format dxfId="3398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8"/>
          </reference>
          <reference field="2" count="1">
            <x v="81"/>
          </reference>
        </references>
      </pivotArea>
    </format>
    <format dxfId="3397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50"/>
          </reference>
          <reference field="2" count="1">
            <x v="79"/>
          </reference>
        </references>
      </pivotArea>
    </format>
    <format dxfId="3396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87"/>
          </reference>
          <reference field="2" count="1">
            <x v="73"/>
          </reference>
        </references>
      </pivotArea>
    </format>
    <format dxfId="3395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21"/>
          </reference>
          <reference field="2" count="1">
            <x v="56"/>
          </reference>
        </references>
      </pivotArea>
    </format>
    <format dxfId="3394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3393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38"/>
          </reference>
          <reference field="2" count="1">
            <x v="14"/>
          </reference>
        </references>
      </pivotArea>
    </format>
    <format dxfId="3392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62"/>
          </reference>
          <reference field="2" count="1">
            <x v="79"/>
          </reference>
        </references>
      </pivotArea>
    </format>
    <format dxfId="3391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10"/>
          </reference>
          <reference field="2" count="1">
            <x v="74"/>
          </reference>
        </references>
      </pivotArea>
    </format>
    <format dxfId="3390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1"/>
          </reference>
          <reference field="2" count="1">
            <x v="33"/>
          </reference>
        </references>
      </pivotArea>
    </format>
    <format dxfId="3389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47"/>
          </reference>
          <reference field="2" count="1">
            <x v="78"/>
          </reference>
        </references>
      </pivotArea>
    </format>
    <format dxfId="3388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53"/>
          </reference>
          <reference field="2" count="1">
            <x v="67"/>
          </reference>
        </references>
      </pivotArea>
    </format>
    <format dxfId="3387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16"/>
          </reference>
          <reference field="2" count="1">
            <x v="29"/>
          </reference>
        </references>
      </pivotArea>
    </format>
    <format dxfId="3386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20"/>
          </reference>
          <reference field="2" count="1">
            <x v="12"/>
          </reference>
        </references>
      </pivotArea>
    </format>
    <format dxfId="3385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76"/>
          </reference>
          <reference field="2" count="1">
            <x v="50"/>
          </reference>
        </references>
      </pivotArea>
    </format>
    <format dxfId="3384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45"/>
          </reference>
          <reference field="2" count="1">
            <x v="13"/>
          </reference>
        </references>
      </pivotArea>
    </format>
    <format dxfId="3383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3"/>
          </reference>
          <reference field="2" count="1">
            <x v="26"/>
          </reference>
        </references>
      </pivotArea>
    </format>
    <format dxfId="3382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21"/>
          </reference>
          <reference field="2" count="1">
            <x v="27"/>
          </reference>
        </references>
      </pivotArea>
    </format>
    <format dxfId="3381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77"/>
          </reference>
          <reference field="2" count="1">
            <x v="82"/>
          </reference>
        </references>
      </pivotArea>
    </format>
    <format dxfId="3380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02"/>
          </reference>
          <reference field="2" count="1">
            <x v="83"/>
          </reference>
        </references>
      </pivotArea>
    </format>
    <format dxfId="3379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9"/>
          </reference>
          <reference field="2" count="1">
            <x v="3"/>
          </reference>
        </references>
      </pivotArea>
    </format>
    <format dxfId="3378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63"/>
          </reference>
          <reference field="2" count="1">
            <x v="10"/>
          </reference>
        </references>
      </pivotArea>
    </format>
    <format dxfId="3377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18"/>
          </reference>
          <reference field="2" count="1">
            <x v="2"/>
          </reference>
        </references>
      </pivotArea>
    </format>
    <format dxfId="3376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3375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82"/>
          </reference>
          <reference field="2" count="1">
            <x v="79"/>
          </reference>
        </references>
      </pivotArea>
    </format>
    <format dxfId="3374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22"/>
          </reference>
          <reference field="2" count="1">
            <x v="33"/>
          </reference>
        </references>
      </pivotArea>
    </format>
    <format dxfId="3373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43"/>
          </reference>
          <reference field="2" count="1">
            <x v="41"/>
          </reference>
        </references>
      </pivotArea>
    </format>
    <format dxfId="3372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67"/>
          </reference>
          <reference field="2" count="1">
            <x v="59"/>
          </reference>
        </references>
      </pivotArea>
    </format>
    <format dxfId="3371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06"/>
          </reference>
          <reference field="2" count="1">
            <x v="49"/>
          </reference>
        </references>
      </pivotArea>
    </format>
    <format dxfId="3370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35"/>
          </reference>
          <reference field="2" count="1">
            <x v="57"/>
          </reference>
        </references>
      </pivotArea>
    </format>
    <format dxfId="3369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3"/>
          </reference>
          <reference field="2" count="1">
            <x v="84"/>
          </reference>
        </references>
      </pivotArea>
    </format>
    <format dxfId="3368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17"/>
          </reference>
          <reference field="2" count="1">
            <x v="80"/>
          </reference>
        </references>
      </pivotArea>
    </format>
    <format dxfId="3367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2" count="1">
            <x v="78"/>
          </reference>
        </references>
      </pivotArea>
    </format>
    <format dxfId="3366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11"/>
          </reference>
          <reference field="2" count="1">
            <x v="83"/>
          </reference>
        </references>
      </pivotArea>
    </format>
    <format dxfId="3365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22"/>
          </reference>
          <reference field="2" count="1">
            <x v="84"/>
          </reference>
        </references>
      </pivotArea>
    </format>
    <format dxfId="3364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44"/>
          </reference>
          <reference field="2" count="1">
            <x v="64"/>
          </reference>
        </references>
      </pivotArea>
    </format>
    <format dxfId="3363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3"/>
          </reference>
          <reference field="2" count="1">
            <x v="61"/>
          </reference>
        </references>
      </pivotArea>
    </format>
    <format dxfId="3362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3361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52"/>
          </reference>
          <reference field="2" count="1">
            <x v="39"/>
          </reference>
        </references>
      </pivotArea>
    </format>
    <format dxfId="3360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25"/>
          </reference>
          <reference field="2" count="1">
            <x v="47"/>
          </reference>
        </references>
      </pivotArea>
    </format>
    <format dxfId="3359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92"/>
          </reference>
          <reference field="2" count="1">
            <x v="38"/>
          </reference>
        </references>
      </pivotArea>
    </format>
    <format dxfId="3358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46"/>
          </reference>
          <reference field="2" count="1">
            <x v="77"/>
          </reference>
        </references>
      </pivotArea>
    </format>
    <format dxfId="3357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41"/>
          </reference>
          <reference field="2" count="1">
            <x v="22"/>
          </reference>
        </references>
      </pivotArea>
    </format>
    <format dxfId="3356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59"/>
          </reference>
          <reference field="2" count="1">
            <x v="79"/>
          </reference>
        </references>
      </pivotArea>
    </format>
    <format dxfId="3355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3"/>
          </reference>
          <reference field="2" count="1">
            <x v="48"/>
          </reference>
        </references>
      </pivotArea>
    </format>
    <format dxfId="3354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24"/>
          </reference>
          <reference field="2" count="1">
            <x v="25"/>
          </reference>
        </references>
      </pivotArea>
    </format>
    <format dxfId="3353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73"/>
          </reference>
          <reference field="2" count="1">
            <x v="45"/>
          </reference>
        </references>
      </pivotArea>
    </format>
    <format dxfId="3352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81"/>
          </reference>
          <reference field="2" count="1">
            <x v="84"/>
          </reference>
        </references>
      </pivotArea>
    </format>
    <format dxfId="3351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08"/>
          </reference>
          <reference field="2" count="1">
            <x v="34"/>
          </reference>
        </references>
      </pivotArea>
    </format>
    <format dxfId="3350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5"/>
          </reference>
          <reference field="2" count="1">
            <x v="74"/>
          </reference>
        </references>
      </pivotArea>
    </format>
    <format dxfId="3349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71"/>
          </reference>
          <reference field="2" count="1">
            <x v="48"/>
          </reference>
        </references>
      </pivotArea>
    </format>
    <format dxfId="3348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6"/>
          </reference>
          <reference field="2" count="1">
            <x v="63"/>
          </reference>
        </references>
      </pivotArea>
    </format>
    <format dxfId="3347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7"/>
          </reference>
          <reference field="2" count="1">
            <x v="70"/>
          </reference>
        </references>
      </pivotArea>
    </format>
    <format dxfId="3346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27"/>
          </reference>
          <reference field="2" count="1">
            <x v="66"/>
          </reference>
        </references>
      </pivotArea>
    </format>
    <format dxfId="3345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9"/>
          </reference>
          <reference field="2" count="1">
            <x v="79"/>
          </reference>
        </references>
      </pivotArea>
    </format>
    <format dxfId="3344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1">
            <x v="15"/>
          </reference>
        </references>
      </pivotArea>
    </format>
    <format dxfId="3343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51"/>
          </reference>
          <reference field="2" count="1">
            <x v="91"/>
          </reference>
        </references>
      </pivotArea>
    </format>
    <format dxfId="3342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1"/>
          </reference>
          <reference field="2" count="1">
            <x v="71"/>
          </reference>
        </references>
      </pivotArea>
    </format>
    <format dxfId="3341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48"/>
          </reference>
          <reference field="2" count="1">
            <x v="53"/>
          </reference>
        </references>
      </pivotArea>
    </format>
    <format dxfId="3340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89"/>
          </reference>
          <reference field="2" count="1">
            <x v="48"/>
          </reference>
        </references>
      </pivotArea>
    </format>
    <format dxfId="3339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8"/>
          </reference>
          <reference field="2" count="1">
            <x v="42"/>
          </reference>
        </references>
      </pivotArea>
    </format>
    <format dxfId="3338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1"/>
          </reference>
          <reference field="2" count="1">
            <x v="93"/>
          </reference>
        </references>
      </pivotArea>
    </format>
    <format dxfId="3337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3336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60"/>
          </reference>
          <reference field="2" count="1">
            <x v="93"/>
          </reference>
        </references>
      </pivotArea>
    </format>
    <format dxfId="3335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70"/>
          </reference>
          <reference field="2" count="1">
            <x v="47"/>
          </reference>
        </references>
      </pivotArea>
    </format>
    <format dxfId="3334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78"/>
          </reference>
          <reference field="2" count="1">
            <x v="31"/>
          </reference>
        </references>
      </pivotArea>
    </format>
    <format dxfId="3333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68"/>
          </reference>
          <reference field="2" count="1">
            <x v="23"/>
          </reference>
        </references>
      </pivotArea>
    </format>
    <format dxfId="3332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84"/>
          </reference>
          <reference field="2" count="1">
            <x v="31"/>
          </reference>
        </references>
      </pivotArea>
    </format>
    <format dxfId="3331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54"/>
          </reference>
          <reference field="2" count="1">
            <x v="76"/>
          </reference>
        </references>
      </pivotArea>
    </format>
    <format dxfId="3330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20"/>
          </reference>
          <reference field="2" count="1">
            <x v="75"/>
          </reference>
        </references>
      </pivotArea>
    </format>
    <format dxfId="3329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85"/>
          </reference>
          <reference field="2" count="1">
            <x v="48"/>
          </reference>
        </references>
      </pivotArea>
    </format>
    <format dxfId="3328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4"/>
          </reference>
          <reference field="2" count="1">
            <x v="10"/>
          </reference>
        </references>
      </pivotArea>
    </format>
    <format dxfId="3327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3326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3325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1">
            <x v="48"/>
          </reference>
        </references>
      </pivotArea>
    </format>
    <format dxfId="3324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19"/>
          </reference>
          <reference field="2" count="1">
            <x v="79"/>
          </reference>
        </references>
      </pivotArea>
    </format>
    <format dxfId="3323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49"/>
          </reference>
          <reference field="2" count="1">
            <x v="89"/>
          </reference>
        </references>
      </pivotArea>
    </format>
    <format dxfId="3322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95"/>
          </reference>
          <reference field="2" count="1">
            <x v="70"/>
          </reference>
        </references>
      </pivotArea>
    </format>
    <format dxfId="3321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90"/>
          </reference>
          <reference field="2" count="1">
            <x v="47"/>
          </reference>
        </references>
      </pivotArea>
    </format>
    <format dxfId="3320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100"/>
          </reference>
          <reference field="2" count="1">
            <x v="79"/>
          </reference>
        </references>
      </pivotArea>
    </format>
    <format dxfId="3319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8"/>
          </reference>
          <reference field="2" count="1">
            <x v="63"/>
          </reference>
        </references>
      </pivotArea>
    </format>
    <format dxfId="3318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42"/>
          </reference>
          <reference field="2" count="1">
            <x v="79"/>
          </reference>
        </references>
      </pivotArea>
    </format>
    <format dxfId="3317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74"/>
          </reference>
          <reference field="2" count="1">
            <x v="72"/>
          </reference>
        </references>
      </pivotArea>
    </format>
    <format dxfId="3316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80"/>
          </reference>
          <reference field="2" count="1">
            <x v="93"/>
          </reference>
        </references>
      </pivotArea>
    </format>
    <format dxfId="3315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57"/>
          </reference>
          <reference field="2" count="1">
            <x v="84"/>
          </reference>
        </references>
      </pivotArea>
    </format>
    <format dxfId="3314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15"/>
          </reference>
          <reference field="2" count="1">
            <x v="63"/>
          </reference>
        </references>
      </pivotArea>
    </format>
    <format dxfId="3313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24"/>
          </reference>
          <reference field="2" count="1">
            <x v="39"/>
          </reference>
        </references>
      </pivotArea>
    </format>
    <format dxfId="3312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30"/>
          </reference>
          <reference field="2" count="1">
            <x v="44"/>
          </reference>
        </references>
      </pivotArea>
    </format>
    <format dxfId="3311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01"/>
          </reference>
          <reference field="2" count="1">
            <x v="78"/>
          </reference>
        </references>
      </pivotArea>
    </format>
    <format dxfId="3310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14"/>
          </reference>
          <reference field="2" count="1">
            <x v="7"/>
          </reference>
        </references>
      </pivotArea>
    </format>
    <format dxfId="3309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23"/>
          </reference>
          <reference field="2" count="1">
            <x v="93"/>
          </reference>
        </references>
      </pivotArea>
    </format>
    <format dxfId="3308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75"/>
          </reference>
          <reference field="2" count="1">
            <x v="37"/>
          </reference>
        </references>
      </pivotArea>
    </format>
    <format dxfId="3307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55"/>
          </reference>
          <reference field="2" count="1">
            <x v="58"/>
          </reference>
        </references>
      </pivotArea>
    </format>
    <format dxfId="3306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79"/>
          </reference>
          <reference field="2" count="1">
            <x v="65"/>
          </reference>
        </references>
      </pivotArea>
    </format>
    <format dxfId="3305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34"/>
          </reference>
          <reference field="2" count="1">
            <x v="35"/>
          </reference>
        </references>
      </pivotArea>
    </format>
    <format dxfId="3304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27"/>
          </reference>
          <reference field="2" count="1">
            <x v="87"/>
          </reference>
        </references>
      </pivotArea>
    </format>
    <format dxfId="3303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135"/>
          </reference>
          <reference field="2" count="1">
            <x v="88"/>
          </reference>
        </references>
      </pivotArea>
    </format>
    <format dxfId="330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>
            <x v="15"/>
          </reference>
        </references>
      </pivotArea>
    </format>
    <format dxfId="330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>
            <x v="9"/>
          </reference>
        </references>
      </pivotArea>
    </format>
    <format dxfId="330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329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>
            <x v="23"/>
          </reference>
        </references>
      </pivotArea>
    </format>
    <format dxfId="329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>
            <x v="9"/>
          </reference>
        </references>
      </pivotArea>
    </format>
    <format dxfId="329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>
            <x v="17"/>
          </reference>
        </references>
      </pivotArea>
    </format>
    <format dxfId="329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>
            <x v="5"/>
          </reference>
        </references>
      </pivotArea>
    </format>
    <format dxfId="329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329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>
            <x v="9"/>
          </reference>
        </references>
      </pivotArea>
    </format>
    <format dxfId="329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>
            <x v="6"/>
          </reference>
        </references>
      </pivotArea>
    </format>
    <format dxfId="329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>
            <x v="9"/>
          </reference>
        </references>
      </pivotArea>
    </format>
    <format dxfId="329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>
            <x v="17"/>
          </reference>
        </references>
      </pivotArea>
    </format>
    <format dxfId="329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>
            <x v="0"/>
          </reference>
        </references>
      </pivotArea>
    </format>
    <format dxfId="328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>
            <x v="8"/>
          </reference>
        </references>
      </pivotArea>
    </format>
    <format dxfId="3288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>
            <x v="9"/>
          </reference>
        </references>
      </pivotArea>
    </format>
    <format dxfId="328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>
            <x v="11"/>
          </reference>
        </references>
      </pivotArea>
    </format>
    <format dxfId="328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>
            <x v="9"/>
          </reference>
        </references>
      </pivotArea>
    </format>
    <format dxfId="328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>
            <x v="21"/>
          </reference>
        </references>
      </pivotArea>
    </format>
    <format dxfId="328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>
            <x v="16"/>
          </reference>
        </references>
      </pivotArea>
    </format>
    <format dxfId="328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>
            <x v="8"/>
          </reference>
        </references>
      </pivotArea>
    </format>
    <format dxfId="328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3281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>
            <x v="6"/>
          </reference>
        </references>
      </pivotArea>
    </format>
    <format dxfId="328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>
            <x v="9"/>
          </reference>
        </references>
      </pivotArea>
    </format>
    <format dxfId="3279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>
            <x v="20"/>
          </reference>
        </references>
      </pivotArea>
    </format>
    <format dxfId="3278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>
            <x v="9"/>
          </reference>
        </references>
      </pivotArea>
    </format>
    <format dxfId="3277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>
            <x v="14"/>
          </reference>
        </references>
      </pivotArea>
    </format>
    <format dxfId="3276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>
            <x v="9"/>
          </reference>
        </references>
      </pivotArea>
    </format>
    <format dxfId="3275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>
            <x v="12"/>
          </reference>
        </references>
      </pivotArea>
    </format>
    <format dxfId="3274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>
            <x v="9"/>
          </reference>
        </references>
      </pivotArea>
    </format>
    <format dxfId="3273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>
            <x v="8"/>
          </reference>
        </references>
      </pivotArea>
    </format>
    <format dxfId="3272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>
            <x v="9"/>
          </reference>
        </references>
      </pivotArea>
    </format>
    <format dxfId="3271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>
            <x v="7"/>
          </reference>
        </references>
      </pivotArea>
    </format>
    <format dxfId="3270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>
            <x v="9"/>
          </reference>
        </references>
      </pivotArea>
    </format>
    <format dxfId="3269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>
            <x v="0"/>
          </reference>
        </references>
      </pivotArea>
    </format>
    <format dxfId="3268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>
            <x v="4"/>
          </reference>
        </references>
      </pivotArea>
    </format>
    <format dxfId="3267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>
            <x v="9"/>
          </reference>
        </references>
      </pivotArea>
    </format>
    <format dxfId="3266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>
            <x v="22"/>
          </reference>
        </references>
      </pivotArea>
    </format>
    <format dxfId="3265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>
            <x v="11"/>
          </reference>
        </references>
      </pivotArea>
    </format>
    <format dxfId="3264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>
            <x v="9"/>
          </reference>
        </references>
      </pivotArea>
    </format>
    <format dxfId="3263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3262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>
            <x v="3"/>
          </reference>
        </references>
      </pivotArea>
    </format>
    <format dxfId="3261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>
            <x v="6"/>
          </reference>
        </references>
      </pivotArea>
    </format>
    <format dxfId="3260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>
            <x v="13"/>
          </reference>
        </references>
      </pivotArea>
    </format>
    <format dxfId="3259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258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>
            <x v="8"/>
          </reference>
        </references>
      </pivotArea>
    </format>
    <format dxfId="3257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>
            <x v="9"/>
          </reference>
        </references>
      </pivotArea>
    </format>
    <format dxfId="3256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>
            <x v="17"/>
          </reference>
        </references>
      </pivotArea>
    </format>
    <format dxfId="3255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>
            <x v="9"/>
          </reference>
        </references>
      </pivotArea>
    </format>
    <format dxfId="3254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>
            <x v="18"/>
          </reference>
        </references>
      </pivotArea>
    </format>
    <format dxfId="3253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>
            <x v="1"/>
          </reference>
        </references>
      </pivotArea>
    </format>
    <format dxfId="3252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>
            <x v="19"/>
          </reference>
        </references>
      </pivotArea>
    </format>
    <format dxfId="3251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>
            <x v="9"/>
          </reference>
        </references>
      </pivotArea>
    </format>
    <format dxfId="3250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>
            <x v="2"/>
          </reference>
        </references>
      </pivotArea>
    </format>
    <format dxfId="3249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>
            <x v="9"/>
          </reference>
        </references>
      </pivotArea>
    </format>
    <format dxfId="3248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>
            <x v="8"/>
          </reference>
        </references>
      </pivotArea>
    </format>
    <format dxfId="3247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>
            <x v="10"/>
          </reference>
        </references>
      </pivotArea>
    </format>
    <format dxfId="3246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>
            <x v="9"/>
          </reference>
        </references>
      </pivotArea>
    </format>
    <format dxfId="3245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>
            <x v="8"/>
          </reference>
        </references>
      </pivotArea>
    </format>
    <format dxfId="3244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>
            <x v="9"/>
          </reference>
        </references>
      </pivotArea>
    </format>
    <format dxfId="3243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>
            <x v="17"/>
          </reference>
        </references>
      </pivotArea>
    </format>
    <format dxfId="3242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>
            <x v="9"/>
          </reference>
        </references>
      </pivotArea>
    </format>
    <format dxfId="3241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>
            <x v="8"/>
          </reference>
        </references>
      </pivotArea>
    </format>
    <format dxfId="3240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239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>
            <x v="6"/>
          </reference>
        </references>
      </pivotArea>
    </format>
    <format dxfId="3238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>
            <x v="9"/>
          </reference>
        </references>
      </pivotArea>
    </format>
    <format dxfId="3237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>
            <x v="8"/>
          </reference>
        </references>
      </pivotArea>
    </format>
    <format dxfId="3236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>
            <x v="9"/>
          </reference>
        </references>
      </pivotArea>
    </format>
    <format dxfId="3235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>
            <x v="8"/>
          </reference>
        </references>
      </pivotArea>
    </format>
    <format dxfId="3234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>
            <x v="10"/>
          </reference>
        </references>
      </pivotArea>
    </format>
    <format dxfId="3233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>
            <x v="6"/>
          </reference>
        </references>
      </pivotArea>
    </format>
    <format dxfId="3232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3231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>
            <x v="4"/>
          </reference>
        </references>
      </pivotArea>
    </format>
    <format dxfId="3230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>
            <x v="9"/>
          </reference>
        </references>
      </pivotArea>
    </format>
    <format dxfId="3229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>
            <x v="12"/>
          </reference>
        </references>
      </pivotArea>
    </format>
    <format dxfId="3228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>
            <x v="20"/>
          </reference>
        </references>
      </pivotArea>
    </format>
    <format dxfId="322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>
            <x v="18"/>
          </reference>
        </references>
      </pivotArea>
    </format>
    <format dxfId="322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>
            <x v="119"/>
          </reference>
        </references>
      </pivotArea>
    </format>
    <format dxfId="322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33"/>
          </reference>
        </references>
      </pivotArea>
    </format>
    <format dxfId="322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10" count="1" selected="0">
            <x v="20"/>
          </reference>
          <reference field="11" count="1">
            <x v="142"/>
          </reference>
        </references>
      </pivotArea>
    </format>
    <format dxfId="322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10" count="1" selected="0">
            <x v="20"/>
          </reference>
          <reference field="11" count="1">
            <x v="131"/>
          </reference>
        </references>
      </pivotArea>
    </format>
    <format dxfId="322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>
            <x v="144"/>
          </reference>
        </references>
      </pivotArea>
    </format>
    <format dxfId="322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>
            <x v="71"/>
          </reference>
        </references>
      </pivotArea>
    </format>
    <format dxfId="322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>
            <x v="105"/>
          </reference>
        </references>
      </pivotArea>
    </format>
    <format dxfId="321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>
            <x v="83"/>
          </reference>
        </references>
      </pivotArea>
    </format>
    <format dxfId="321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>
            <x v="98"/>
          </reference>
        </references>
      </pivotArea>
    </format>
    <format dxfId="321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91"/>
          </reference>
        </references>
      </pivotArea>
    </format>
    <format dxfId="321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43"/>
          </reference>
        </references>
      </pivotArea>
    </format>
    <format dxfId="321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>
            <x v="82"/>
          </reference>
        </references>
      </pivotArea>
    </format>
    <format dxfId="321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>
            <x v="40"/>
          </reference>
        </references>
      </pivotArea>
    </format>
    <format dxfId="321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321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>
            <x v="90"/>
          </reference>
        </references>
      </pivotArea>
    </format>
    <format dxfId="321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321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3209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>
            <x v="36"/>
          </reference>
        </references>
      </pivotArea>
    </format>
    <format dxfId="320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>
            <x v="37"/>
          </reference>
        </references>
      </pivotArea>
    </format>
    <format dxfId="320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>
            <x v="72"/>
          </reference>
        </references>
      </pivotArea>
    </format>
    <format dxfId="320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>
            <x v="143"/>
          </reference>
        </references>
      </pivotArea>
    </format>
    <format dxfId="320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>
            <x v="29"/>
          </reference>
        </references>
      </pivotArea>
    </format>
    <format dxfId="320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>
            <x v="77"/>
          </reference>
        </references>
      </pivotArea>
    </format>
    <format dxfId="320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>
            <x v="96"/>
          </reference>
        </references>
      </pivotArea>
    </format>
    <format dxfId="3202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02"/>
          </reference>
        </references>
      </pivotArea>
    </format>
    <format dxfId="320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>
            <x v="139"/>
          </reference>
        </references>
      </pivotArea>
    </format>
    <format dxfId="320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>
            <x v="108"/>
          </reference>
        </references>
      </pivotArea>
    </format>
    <format dxfId="319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>
            <x v="78"/>
          </reference>
        </references>
      </pivotArea>
    </format>
    <format dxfId="3198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>
            <x v="100"/>
          </reference>
        </references>
      </pivotArea>
    </format>
    <format dxfId="3197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>
            <x v="116"/>
          </reference>
        </references>
      </pivotArea>
    </format>
    <format dxfId="3196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73"/>
          </reference>
        </references>
      </pivotArea>
    </format>
    <format dxfId="3195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>
            <x v="121"/>
          </reference>
        </references>
      </pivotArea>
    </format>
    <format dxfId="3194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>
            <x v="75"/>
          </reference>
        </references>
      </pivotArea>
    </format>
    <format dxfId="3193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>
            <x v="109"/>
          </reference>
        </references>
      </pivotArea>
    </format>
    <format dxfId="3192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>
            <x v="76"/>
          </reference>
        </references>
      </pivotArea>
    </format>
    <format dxfId="3191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>
            <x v="27"/>
          </reference>
        </references>
      </pivotArea>
    </format>
    <format dxfId="3190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>
            <x v="84"/>
          </reference>
        </references>
      </pivotArea>
    </format>
    <format dxfId="3189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>
            <x v="74"/>
          </reference>
        </references>
      </pivotArea>
    </format>
    <format dxfId="3188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>
            <x v="42"/>
          </reference>
        </references>
      </pivotArea>
    </format>
    <format dxfId="3187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>
            <x v="56"/>
          </reference>
        </references>
      </pivotArea>
    </format>
    <format dxfId="3186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>
            <x v="38"/>
          </reference>
        </references>
      </pivotArea>
    </format>
    <format dxfId="3185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61"/>
          </reference>
        </references>
      </pivotArea>
    </format>
    <format dxfId="3184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>
            <x v="132"/>
          </reference>
        </references>
      </pivotArea>
    </format>
    <format dxfId="3183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8"/>
          </reference>
        </references>
      </pivotArea>
    </format>
    <format dxfId="3182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04"/>
          </reference>
        </references>
      </pivotArea>
    </format>
    <format dxfId="3181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3180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>
            <x v="57"/>
          </reference>
        </references>
      </pivotArea>
    </format>
    <format dxfId="3179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>
            <x v="2"/>
          </reference>
        </references>
      </pivotArea>
    </format>
    <format dxfId="3178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>
            <x v="28"/>
          </reference>
        </references>
      </pivotArea>
    </format>
    <format dxfId="3177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5"/>
          </reference>
        </references>
      </pivotArea>
    </format>
    <format dxfId="3176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69"/>
          </reference>
        </references>
      </pivotArea>
    </format>
    <format dxfId="3175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>
            <x v="15"/>
          </reference>
        </references>
      </pivotArea>
    </format>
    <format dxfId="3174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41"/>
          </reference>
        </references>
      </pivotArea>
    </format>
    <format dxfId="3173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>
            <x v="113"/>
          </reference>
        </references>
      </pivotArea>
    </format>
    <format dxfId="3172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>
            <x v="89"/>
          </reference>
        </references>
      </pivotArea>
    </format>
    <format dxfId="3171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>
            <x v="92"/>
          </reference>
        </references>
      </pivotArea>
    </format>
    <format dxfId="3170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>
            <x v="46"/>
          </reference>
        </references>
      </pivotArea>
    </format>
    <format dxfId="3169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>
            <x v="3"/>
          </reference>
        </references>
      </pivotArea>
    </format>
    <format dxfId="3168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>
            <x v="88"/>
          </reference>
        </references>
      </pivotArea>
    </format>
    <format dxfId="3167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3166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>
            <x v="64"/>
          </reference>
        </references>
      </pivotArea>
    </format>
    <format dxfId="3165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63"/>
          </reference>
        </references>
      </pivotArea>
    </format>
    <format dxfId="3164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125"/>
          </reference>
        </references>
      </pivotArea>
    </format>
    <format dxfId="3163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>
            <x v="134"/>
          </reference>
        </references>
      </pivotArea>
    </format>
    <format dxfId="3162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>
            <x v="107"/>
          </reference>
        </references>
      </pivotArea>
    </format>
    <format dxfId="3161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>
            <x v="79"/>
          </reference>
        </references>
      </pivotArea>
    </format>
    <format dxfId="3160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9"/>
          </reference>
        </references>
      </pivotArea>
    </format>
    <format dxfId="3159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>
            <x v="1"/>
          </reference>
        </references>
      </pivotArea>
    </format>
    <format dxfId="3158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>
            <x v="62"/>
          </reference>
        </references>
      </pivotArea>
    </format>
    <format dxfId="3157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>
            <x v="33"/>
          </reference>
        </references>
      </pivotArea>
    </format>
    <format dxfId="3156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>
            <x v="52"/>
          </reference>
        </references>
      </pivotArea>
    </format>
    <format dxfId="3155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>
            <x v="70"/>
          </reference>
        </references>
      </pivotArea>
    </format>
    <format dxfId="3154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>
            <x v="103"/>
          </reference>
        </references>
      </pivotArea>
    </format>
    <format dxfId="3153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>
            <x v="35"/>
          </reference>
        </references>
      </pivotArea>
    </format>
    <format dxfId="3152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3151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3150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>
            <x v="49"/>
          </reference>
        </references>
      </pivotArea>
    </format>
    <format dxfId="3149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>
            <x v="95"/>
          </reference>
        </references>
      </pivotArea>
    </format>
    <format dxfId="3148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>
            <x v="127"/>
          </reference>
        </references>
      </pivotArea>
    </format>
    <format dxfId="3147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>
            <x v="24"/>
          </reference>
        </references>
      </pivotArea>
    </format>
    <format dxfId="3146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12"/>
          </reference>
        </references>
      </pivotArea>
    </format>
    <format dxfId="3145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13"/>
          </reference>
        </references>
      </pivotArea>
    </format>
    <format dxfId="3144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81"/>
          </reference>
        </references>
      </pivotArea>
    </format>
    <format dxfId="3143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>
            <x v="67"/>
          </reference>
        </references>
      </pivotArea>
    </format>
    <format dxfId="3142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31"/>
          </reference>
        </references>
      </pivotArea>
    </format>
    <format dxfId="3141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>
            <x v="86"/>
          </reference>
        </references>
      </pivotArea>
    </format>
    <format dxfId="3140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2"/>
          </reference>
        </references>
      </pivotArea>
    </format>
    <format dxfId="3139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54"/>
          </reference>
        </references>
      </pivotArea>
    </format>
    <format dxfId="3138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3137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>
            <x v="44"/>
          </reference>
        </references>
      </pivotArea>
    </format>
    <format dxfId="3136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17"/>
          </reference>
        </references>
      </pivotArea>
    </format>
    <format dxfId="3135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>
            <x v="124"/>
          </reference>
        </references>
      </pivotArea>
    </format>
    <format dxfId="3134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111"/>
          </reference>
        </references>
      </pivotArea>
    </format>
    <format dxfId="3133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6"/>
          </reference>
        </references>
      </pivotArea>
    </format>
    <format dxfId="3132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16"/>
          </reference>
        </references>
      </pivotArea>
    </format>
    <format dxfId="3131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23"/>
          </reference>
        </references>
      </pivotArea>
    </format>
    <format dxfId="3130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>
            <x v="87"/>
          </reference>
        </references>
      </pivotArea>
    </format>
    <format dxfId="3129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29"/>
          </reference>
        </references>
      </pivotArea>
    </format>
    <format dxfId="3128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>
            <x v="60"/>
          </reference>
        </references>
      </pivotArea>
    </format>
    <format dxfId="3127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>
            <x v="110"/>
          </reference>
        </references>
      </pivotArea>
    </format>
    <format dxfId="3126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>
            <x v="0"/>
          </reference>
        </references>
      </pivotArea>
    </format>
    <format dxfId="3125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97"/>
          </reference>
        </references>
      </pivotArea>
    </format>
    <format dxfId="3124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4"/>
          </reference>
        </references>
      </pivotArea>
    </format>
    <format dxfId="3123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>
            <x v="23"/>
          </reference>
        </references>
      </pivotArea>
    </format>
    <format dxfId="3122">
      <pivotArea dataOnly="0" labelOnly="1" outline="0" fieldPosition="0">
        <references count="5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30"/>
          </reference>
        </references>
      </pivotArea>
    </format>
    <format dxfId="3121">
      <pivotArea dataOnly="0" labelOnly="1" outline="0" fieldPosition="0">
        <references count="5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>
            <x v="34"/>
          </reference>
        </references>
      </pivotArea>
    </format>
    <format dxfId="3120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28"/>
          </reference>
        </references>
      </pivotArea>
    </format>
    <format dxfId="3119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3"/>
          </reference>
        </references>
      </pivotArea>
    </format>
    <format dxfId="3118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06"/>
          </reference>
        </references>
      </pivotArea>
    </format>
    <format dxfId="3117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>
            <x v="94"/>
          </reference>
        </references>
      </pivotArea>
    </format>
    <format dxfId="3116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3115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>
            <x v="114"/>
          </reference>
        </references>
      </pivotArea>
    </format>
    <format dxfId="3114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>
            <x v="126"/>
          </reference>
        </references>
      </pivotArea>
    </format>
    <format dxfId="3113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3112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>
            <x v="138"/>
          </reference>
        </references>
      </pivotArea>
    </format>
    <format dxfId="3111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>
            <x v="141"/>
          </reference>
        </references>
      </pivotArea>
    </format>
    <format dxfId="3110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>
            <x v="45"/>
          </reference>
        </references>
      </pivotArea>
    </format>
    <format dxfId="3109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>
            <x v="48"/>
          </reference>
        </references>
      </pivotArea>
    </format>
    <format dxfId="3108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35"/>
          </reference>
        </references>
      </pivotArea>
    </format>
    <format dxfId="3107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>
            <x v="101"/>
          </reference>
        </references>
      </pivotArea>
    </format>
    <format dxfId="3106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45"/>
          </reference>
        </references>
      </pivotArea>
    </format>
    <format dxfId="3105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"/>
          </reference>
        </references>
      </pivotArea>
    </format>
    <format dxfId="3104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5"/>
          </reference>
        </references>
      </pivotArea>
    </format>
    <format dxfId="3103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85"/>
          </reference>
        </references>
      </pivotArea>
    </format>
    <format dxfId="3102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3101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6"/>
          </reference>
        </references>
      </pivotArea>
    </format>
    <format dxfId="3100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1"/>
          </reference>
        </references>
      </pivotArea>
    </format>
    <format dxfId="3099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9"/>
          </reference>
        </references>
      </pivotArea>
    </format>
    <format dxfId="3098">
      <pivotArea dataOnly="0" labelOnly="1" outline="0" fieldPosition="0">
        <references count="5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>
            <x v="47"/>
          </reference>
        </references>
      </pivotArea>
    </format>
    <format dxfId="3097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15"/>
          </reference>
        </references>
      </pivotArea>
    </format>
    <format dxfId="3096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22"/>
          </reference>
        </references>
      </pivotArea>
    </format>
    <format dxfId="3095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9"/>
          </reference>
        </references>
      </pivotArea>
    </format>
    <format dxfId="3094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4"/>
          </reference>
        </references>
      </pivotArea>
    </format>
    <format dxfId="3093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>
            <x v="20"/>
          </reference>
        </references>
      </pivotArea>
    </format>
    <format dxfId="3092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22"/>
          </reference>
        </references>
      </pivotArea>
    </format>
    <format dxfId="3091">
      <pivotArea dataOnly="0" labelOnly="1" outline="0" fieldPosition="0">
        <references count="5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>
            <x v="12"/>
          </reference>
        </references>
      </pivotArea>
    </format>
    <format dxfId="3090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>
            <x v="99"/>
          </reference>
        </references>
      </pivotArea>
    </format>
    <format dxfId="3089">
      <pivotArea dataOnly="0" labelOnly="1" outline="0" fieldPosition="0">
        <references count="5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>
            <x v="30"/>
          </reference>
        </references>
      </pivotArea>
    </format>
    <format dxfId="3088">
      <pivotArea dataOnly="0" labelOnly="1" outline="0" fieldPosition="0">
        <references count="5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>
            <x v="118"/>
          </reference>
        </references>
      </pivotArea>
    </format>
    <format dxfId="3087">
      <pivotArea dataOnly="0" labelOnly="1" outline="0" fieldPosition="0">
        <references count="5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>
            <x v="21"/>
          </reference>
        </references>
      </pivotArea>
    </format>
    <format dxfId="3086">
      <pivotArea dataOnly="0" labelOnly="1" outline="0" fieldPosition="0">
        <references count="5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>
            <x v="26"/>
          </reference>
        </references>
      </pivotArea>
    </format>
    <format dxfId="3085">
      <pivotArea dataOnly="0" labelOnly="1" outline="0" fieldPosition="0">
        <references count="5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3084">
      <pivotArea dataOnly="0" labelOnly="1" outline="0" fieldPosition="0">
        <references count="5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>
            <x v="136"/>
          </reference>
        </references>
      </pivotArea>
    </format>
    <format dxfId="3083">
      <pivotArea type="all" dataOnly="0" outline="0" fieldPosition="0"/>
    </format>
    <format dxfId="3082">
      <pivotArea field="0" type="button" dataOnly="0" labelOnly="1" outline="0" axis="axisRow" fieldPosition="0"/>
    </format>
    <format dxfId="3081">
      <pivotArea field="1" type="button" dataOnly="0" labelOnly="1" outline="0" axis="axisRow" fieldPosition="1"/>
    </format>
    <format dxfId="3080">
      <pivotArea field="2" type="button" dataOnly="0" labelOnly="1" outline="0" axis="axisRow" fieldPosition="2"/>
    </format>
    <format dxfId="3079">
      <pivotArea field="10" type="button" dataOnly="0" labelOnly="1" outline="0" axis="axisRow" fieldPosition="5"/>
    </format>
    <format dxfId="3078">
      <pivotArea field="11" type="button" dataOnly="0" labelOnly="1" outline="0" axis="axisRow" fieldPosition="6"/>
    </format>
    <format dxfId="3077">
      <pivotArea field="12" type="button" dataOnly="0" labelOnly="1" outline="0" axis="axisRow" fieldPosition="7"/>
    </format>
    <format dxfId="3076">
      <pivotArea field="13" type="button" dataOnly="0" labelOnly="1" outline="0" axis="axisRow" fieldPosition="8"/>
    </format>
    <format dxfId="3075">
      <pivotArea field="14" type="button" dataOnly="0" labelOnly="1" outline="0" axis="axisRow" fieldPosition="9"/>
    </format>
    <format dxfId="3074">
      <pivotArea field="15" type="button" dataOnly="0" labelOnly="1" outline="0" axis="axisRow" fieldPosition="10"/>
    </format>
    <format dxfId="3073">
      <pivotArea field="8" type="button" dataOnly="0" labelOnly="1" outline="0" axis="axisRow" fieldPosition="12"/>
    </format>
    <format dxfId="3072">
      <pivotArea field="3" type="button" dataOnly="0" labelOnly="1" outline="0" axis="axisRow" fieldPosition="13"/>
    </format>
    <format dxfId="3071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3070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3069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3068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3067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3066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3065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3064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3063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3062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3061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3060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3059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3058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3057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3056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3055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3054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3053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3052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3051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3050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3049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3048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3047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3046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3045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3044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3043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3042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3041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3040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3039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3038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3037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3036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3035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3034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3033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3032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3031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3030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3029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3028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3027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3026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3025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3024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3023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3022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3021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3020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3019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3018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3017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3016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3015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3014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3013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3012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3011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3010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3009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3008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3007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3006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3005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3004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3003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3002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3001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3000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2999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2998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2997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2996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2995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2994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2993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2992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2991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2990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2989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2988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2987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2986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2985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2984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2983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2982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2981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2980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2979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2978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2977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2976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2975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2974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2973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2972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2971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2970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2969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2968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2967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2966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2965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2964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2963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2962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2961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2960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2959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2958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2957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2956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2955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2954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2953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2952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2951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2950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2949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2948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2947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2946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2945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2944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2943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2942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2941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2940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2939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2938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2937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2936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2935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2934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2933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2932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2931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2930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2929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2928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2927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2926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2925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292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29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1">
            <x v="92"/>
          </reference>
        </references>
      </pivotArea>
    </format>
    <format dxfId="292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2"/>
          </reference>
          <reference field="2" count="1">
            <x v="69"/>
          </reference>
        </references>
      </pivotArea>
    </format>
    <format dxfId="292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1"/>
          </reference>
          <reference field="2" count="1">
            <x v="68"/>
          </reference>
        </references>
      </pivotArea>
    </format>
    <format dxfId="292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4"/>
          </reference>
          <reference field="2" count="1">
            <x v="67"/>
          </reference>
        </references>
      </pivotArea>
    </format>
    <format dxfId="2919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2" count="1">
            <x v="90"/>
          </reference>
        </references>
      </pivotArea>
    </format>
    <format dxfId="2918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19"/>
          </reference>
        </references>
      </pivotArea>
    </format>
    <format dxfId="2917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72"/>
          </reference>
          <reference field="2" count="1">
            <x v="30"/>
          </reference>
        </references>
      </pivotArea>
    </format>
    <format dxfId="2916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1"/>
          </reference>
          <reference field="2" count="1">
            <x v="60"/>
          </reference>
        </references>
      </pivotArea>
    </format>
    <format dxfId="291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1">
            <x v="3"/>
          </reference>
        </references>
      </pivotArea>
    </format>
    <format dxfId="2914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3"/>
          </reference>
          <reference field="2" count="1">
            <x v="53"/>
          </reference>
        </references>
      </pivotArea>
    </format>
    <format dxfId="2913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5"/>
          </reference>
        </references>
      </pivotArea>
    </format>
    <format dxfId="2912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46"/>
          </reference>
        </references>
      </pivotArea>
    </format>
    <format dxfId="2911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"/>
          </reference>
          <reference field="2" count="1">
            <x v="39"/>
          </reference>
        </references>
      </pivotArea>
    </format>
    <format dxfId="2910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2909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6"/>
          </reference>
          <reference field="2" count="1">
            <x v="54"/>
          </reference>
        </references>
      </pivotArea>
    </format>
    <format dxfId="2908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9"/>
          </reference>
          <reference field="2" count="1">
            <x v="43"/>
          </reference>
        </references>
      </pivotArea>
    </format>
    <format dxfId="2907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36"/>
          </reference>
          <reference field="2" count="1">
            <x v="6"/>
          </reference>
        </references>
      </pivotArea>
    </format>
    <format dxfId="2906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6"/>
          </reference>
          <reference field="2" count="1">
            <x v="52"/>
          </reference>
        </references>
      </pivotArea>
    </format>
    <format dxfId="2905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2904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0"/>
          </reference>
          <reference field="2" count="1">
            <x v="88"/>
          </reference>
        </references>
      </pivotArea>
    </format>
    <format dxfId="2903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62"/>
          </reference>
        </references>
      </pivotArea>
    </format>
    <format dxfId="2902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2" count="1">
            <x v="16"/>
          </reference>
        </references>
      </pivotArea>
    </format>
    <format dxfId="2901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28"/>
          </reference>
          <reference field="2" count="1">
            <x v="11"/>
          </reference>
        </references>
      </pivotArea>
    </format>
    <format dxfId="2900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30"/>
          </reference>
          <reference field="2" count="1">
            <x v="69"/>
          </reference>
        </references>
      </pivotArea>
    </format>
    <format dxfId="2899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28"/>
          </reference>
          <reference field="2" count="1">
            <x v="95"/>
          </reference>
        </references>
      </pivotArea>
    </format>
    <format dxfId="2898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33"/>
          </reference>
          <reference field="2" count="1">
            <x v="94"/>
          </reference>
        </references>
      </pivotArea>
    </format>
    <format dxfId="2897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38"/>
          </reference>
          <reference field="2" count="1">
            <x v="97"/>
          </reference>
        </references>
      </pivotArea>
    </format>
    <format dxfId="2896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39"/>
          </reference>
          <reference field="2" count="1">
            <x v="98"/>
          </reference>
        </references>
      </pivotArea>
    </format>
    <format dxfId="2895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41"/>
          </reference>
          <reference field="2" count="1">
            <x v="85"/>
          </reference>
        </references>
      </pivotArea>
    </format>
    <format dxfId="2894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42"/>
          </reference>
          <reference field="2" count="1">
            <x v="84"/>
          </reference>
        </references>
      </pivotArea>
    </format>
    <format dxfId="2893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37"/>
          </reference>
          <reference field="2" count="1">
            <x v="86"/>
          </reference>
        </references>
      </pivotArea>
    </format>
    <format dxfId="2892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29"/>
          </reference>
          <reference field="2" count="1">
            <x v="88"/>
          </reference>
        </references>
      </pivotArea>
    </format>
    <format dxfId="2891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36"/>
          </reference>
          <reference field="2" count="1">
            <x v="20"/>
          </reference>
        </references>
      </pivotArea>
    </format>
    <format dxfId="2890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56"/>
          </reference>
          <reference field="2" count="1">
            <x v="36"/>
          </reference>
        </references>
      </pivotArea>
    </format>
    <format dxfId="2889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37"/>
          </reference>
          <reference field="2" count="1">
            <x v="9"/>
          </reference>
        </references>
      </pivotArea>
    </format>
    <format dxfId="2888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4"/>
          </reference>
          <reference field="2" count="1">
            <x v="40"/>
          </reference>
        </references>
      </pivotArea>
    </format>
    <format dxfId="2887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12"/>
          </reference>
          <reference field="2" count="1">
            <x v="21"/>
          </reference>
        </references>
      </pivotArea>
    </format>
    <format dxfId="2886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66"/>
          </reference>
          <reference field="2" count="1">
            <x v="24"/>
          </reference>
        </references>
      </pivotArea>
    </format>
    <format dxfId="2885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94"/>
          </reference>
          <reference field="2" count="1">
            <x v="33"/>
          </reference>
        </references>
      </pivotArea>
    </format>
    <format dxfId="2884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04"/>
          </reference>
          <reference field="2" count="1">
            <x v="77"/>
          </reference>
        </references>
      </pivotArea>
    </format>
    <format dxfId="2883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8"/>
          </reference>
          <reference field="2" count="1">
            <x v="81"/>
          </reference>
        </references>
      </pivotArea>
    </format>
    <format dxfId="2882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50"/>
          </reference>
          <reference field="2" count="1">
            <x v="79"/>
          </reference>
        </references>
      </pivotArea>
    </format>
    <format dxfId="2881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87"/>
          </reference>
          <reference field="2" count="1">
            <x v="73"/>
          </reference>
        </references>
      </pivotArea>
    </format>
    <format dxfId="2880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21"/>
          </reference>
          <reference field="2" count="1">
            <x v="56"/>
          </reference>
        </references>
      </pivotArea>
    </format>
    <format dxfId="2879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2878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38"/>
          </reference>
          <reference field="2" count="1">
            <x v="14"/>
          </reference>
        </references>
      </pivotArea>
    </format>
    <format dxfId="2877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62"/>
          </reference>
          <reference field="2" count="1">
            <x v="79"/>
          </reference>
        </references>
      </pivotArea>
    </format>
    <format dxfId="2876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10"/>
          </reference>
          <reference field="2" count="1">
            <x v="74"/>
          </reference>
        </references>
      </pivotArea>
    </format>
    <format dxfId="2875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1"/>
          </reference>
          <reference field="2" count="1">
            <x v="33"/>
          </reference>
        </references>
      </pivotArea>
    </format>
    <format dxfId="2874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47"/>
          </reference>
          <reference field="2" count="1">
            <x v="78"/>
          </reference>
        </references>
      </pivotArea>
    </format>
    <format dxfId="2873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53"/>
          </reference>
          <reference field="2" count="1">
            <x v="67"/>
          </reference>
        </references>
      </pivotArea>
    </format>
    <format dxfId="2872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16"/>
          </reference>
          <reference field="2" count="1">
            <x v="29"/>
          </reference>
        </references>
      </pivotArea>
    </format>
    <format dxfId="2871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20"/>
          </reference>
          <reference field="2" count="1">
            <x v="12"/>
          </reference>
        </references>
      </pivotArea>
    </format>
    <format dxfId="2870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76"/>
          </reference>
          <reference field="2" count="1">
            <x v="50"/>
          </reference>
        </references>
      </pivotArea>
    </format>
    <format dxfId="2869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45"/>
          </reference>
          <reference field="2" count="1">
            <x v="13"/>
          </reference>
        </references>
      </pivotArea>
    </format>
    <format dxfId="2868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3"/>
          </reference>
          <reference field="2" count="1">
            <x v="26"/>
          </reference>
        </references>
      </pivotArea>
    </format>
    <format dxfId="2867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21"/>
          </reference>
          <reference field="2" count="1">
            <x v="27"/>
          </reference>
        </references>
      </pivotArea>
    </format>
    <format dxfId="2866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77"/>
          </reference>
          <reference field="2" count="1">
            <x v="82"/>
          </reference>
        </references>
      </pivotArea>
    </format>
    <format dxfId="2865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02"/>
          </reference>
          <reference field="2" count="1">
            <x v="83"/>
          </reference>
        </references>
      </pivotArea>
    </format>
    <format dxfId="2864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9"/>
          </reference>
          <reference field="2" count="1">
            <x v="3"/>
          </reference>
        </references>
      </pivotArea>
    </format>
    <format dxfId="2863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63"/>
          </reference>
          <reference field="2" count="1">
            <x v="10"/>
          </reference>
        </references>
      </pivotArea>
    </format>
    <format dxfId="2862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18"/>
          </reference>
          <reference field="2" count="1">
            <x v="2"/>
          </reference>
        </references>
      </pivotArea>
    </format>
    <format dxfId="2861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2860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82"/>
          </reference>
          <reference field="2" count="1">
            <x v="79"/>
          </reference>
        </references>
      </pivotArea>
    </format>
    <format dxfId="2859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22"/>
          </reference>
          <reference field="2" count="1">
            <x v="33"/>
          </reference>
        </references>
      </pivotArea>
    </format>
    <format dxfId="2858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43"/>
          </reference>
          <reference field="2" count="1">
            <x v="41"/>
          </reference>
        </references>
      </pivotArea>
    </format>
    <format dxfId="2857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67"/>
          </reference>
          <reference field="2" count="1">
            <x v="59"/>
          </reference>
        </references>
      </pivotArea>
    </format>
    <format dxfId="2856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06"/>
          </reference>
          <reference field="2" count="1">
            <x v="49"/>
          </reference>
        </references>
      </pivotArea>
    </format>
    <format dxfId="2855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35"/>
          </reference>
          <reference field="2" count="1">
            <x v="57"/>
          </reference>
        </references>
      </pivotArea>
    </format>
    <format dxfId="2854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3"/>
          </reference>
          <reference field="2" count="1">
            <x v="84"/>
          </reference>
        </references>
      </pivotArea>
    </format>
    <format dxfId="2853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17"/>
          </reference>
          <reference field="2" count="1">
            <x v="80"/>
          </reference>
        </references>
      </pivotArea>
    </format>
    <format dxfId="2852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2" count="1">
            <x v="78"/>
          </reference>
        </references>
      </pivotArea>
    </format>
    <format dxfId="2851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11"/>
          </reference>
          <reference field="2" count="1">
            <x v="83"/>
          </reference>
        </references>
      </pivotArea>
    </format>
    <format dxfId="2850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22"/>
          </reference>
          <reference field="2" count="1">
            <x v="84"/>
          </reference>
        </references>
      </pivotArea>
    </format>
    <format dxfId="2849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44"/>
          </reference>
          <reference field="2" count="1">
            <x v="64"/>
          </reference>
        </references>
      </pivotArea>
    </format>
    <format dxfId="2848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3"/>
          </reference>
          <reference field="2" count="1">
            <x v="61"/>
          </reference>
        </references>
      </pivotArea>
    </format>
    <format dxfId="2847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2846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52"/>
          </reference>
          <reference field="2" count="1">
            <x v="39"/>
          </reference>
        </references>
      </pivotArea>
    </format>
    <format dxfId="2845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25"/>
          </reference>
          <reference field="2" count="1">
            <x v="47"/>
          </reference>
        </references>
      </pivotArea>
    </format>
    <format dxfId="2844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92"/>
          </reference>
          <reference field="2" count="1">
            <x v="38"/>
          </reference>
        </references>
      </pivotArea>
    </format>
    <format dxfId="2843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46"/>
          </reference>
          <reference field="2" count="1">
            <x v="77"/>
          </reference>
        </references>
      </pivotArea>
    </format>
    <format dxfId="2842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41"/>
          </reference>
          <reference field="2" count="1">
            <x v="22"/>
          </reference>
        </references>
      </pivotArea>
    </format>
    <format dxfId="2841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59"/>
          </reference>
          <reference field="2" count="1">
            <x v="79"/>
          </reference>
        </references>
      </pivotArea>
    </format>
    <format dxfId="2840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3"/>
          </reference>
          <reference field="2" count="1">
            <x v="48"/>
          </reference>
        </references>
      </pivotArea>
    </format>
    <format dxfId="2839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24"/>
          </reference>
          <reference field="2" count="1">
            <x v="25"/>
          </reference>
        </references>
      </pivotArea>
    </format>
    <format dxfId="2838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73"/>
          </reference>
          <reference field="2" count="1">
            <x v="45"/>
          </reference>
        </references>
      </pivotArea>
    </format>
    <format dxfId="2837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81"/>
          </reference>
          <reference field="2" count="1">
            <x v="84"/>
          </reference>
        </references>
      </pivotArea>
    </format>
    <format dxfId="2836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08"/>
          </reference>
          <reference field="2" count="1">
            <x v="34"/>
          </reference>
        </references>
      </pivotArea>
    </format>
    <format dxfId="2835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5"/>
          </reference>
          <reference field="2" count="1">
            <x v="74"/>
          </reference>
        </references>
      </pivotArea>
    </format>
    <format dxfId="2834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71"/>
          </reference>
          <reference field="2" count="1">
            <x v="48"/>
          </reference>
        </references>
      </pivotArea>
    </format>
    <format dxfId="2833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6"/>
          </reference>
          <reference field="2" count="1">
            <x v="63"/>
          </reference>
        </references>
      </pivotArea>
    </format>
    <format dxfId="2832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7"/>
          </reference>
          <reference field="2" count="1">
            <x v="70"/>
          </reference>
        </references>
      </pivotArea>
    </format>
    <format dxfId="2831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27"/>
          </reference>
          <reference field="2" count="1">
            <x v="66"/>
          </reference>
        </references>
      </pivotArea>
    </format>
    <format dxfId="2830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9"/>
          </reference>
          <reference field="2" count="1">
            <x v="79"/>
          </reference>
        </references>
      </pivotArea>
    </format>
    <format dxfId="2829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1">
            <x v="15"/>
          </reference>
        </references>
      </pivotArea>
    </format>
    <format dxfId="2828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51"/>
          </reference>
          <reference field="2" count="1">
            <x v="91"/>
          </reference>
        </references>
      </pivotArea>
    </format>
    <format dxfId="2827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1"/>
          </reference>
          <reference field="2" count="1">
            <x v="71"/>
          </reference>
        </references>
      </pivotArea>
    </format>
    <format dxfId="2826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48"/>
          </reference>
          <reference field="2" count="1">
            <x v="53"/>
          </reference>
        </references>
      </pivotArea>
    </format>
    <format dxfId="2825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89"/>
          </reference>
          <reference field="2" count="1">
            <x v="48"/>
          </reference>
        </references>
      </pivotArea>
    </format>
    <format dxfId="2824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8"/>
          </reference>
          <reference field="2" count="1">
            <x v="42"/>
          </reference>
        </references>
      </pivotArea>
    </format>
    <format dxfId="2823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1"/>
          </reference>
          <reference field="2" count="1">
            <x v="93"/>
          </reference>
        </references>
      </pivotArea>
    </format>
    <format dxfId="2822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2821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60"/>
          </reference>
          <reference field="2" count="1">
            <x v="93"/>
          </reference>
        </references>
      </pivotArea>
    </format>
    <format dxfId="2820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70"/>
          </reference>
          <reference field="2" count="1">
            <x v="47"/>
          </reference>
        </references>
      </pivotArea>
    </format>
    <format dxfId="2819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78"/>
          </reference>
          <reference field="2" count="1">
            <x v="31"/>
          </reference>
        </references>
      </pivotArea>
    </format>
    <format dxfId="2818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68"/>
          </reference>
          <reference field="2" count="1">
            <x v="23"/>
          </reference>
        </references>
      </pivotArea>
    </format>
    <format dxfId="2817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84"/>
          </reference>
          <reference field="2" count="1">
            <x v="31"/>
          </reference>
        </references>
      </pivotArea>
    </format>
    <format dxfId="2816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54"/>
          </reference>
          <reference field="2" count="1">
            <x v="76"/>
          </reference>
        </references>
      </pivotArea>
    </format>
    <format dxfId="2815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20"/>
          </reference>
          <reference field="2" count="1">
            <x v="75"/>
          </reference>
        </references>
      </pivotArea>
    </format>
    <format dxfId="2814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85"/>
          </reference>
          <reference field="2" count="1">
            <x v="48"/>
          </reference>
        </references>
      </pivotArea>
    </format>
    <format dxfId="2813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4"/>
          </reference>
          <reference field="2" count="1">
            <x v="10"/>
          </reference>
        </references>
      </pivotArea>
    </format>
    <format dxfId="2812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2811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2810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1">
            <x v="48"/>
          </reference>
        </references>
      </pivotArea>
    </format>
    <format dxfId="2809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19"/>
          </reference>
          <reference field="2" count="1">
            <x v="79"/>
          </reference>
        </references>
      </pivotArea>
    </format>
    <format dxfId="2808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49"/>
          </reference>
          <reference field="2" count="1">
            <x v="89"/>
          </reference>
        </references>
      </pivotArea>
    </format>
    <format dxfId="2807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95"/>
          </reference>
          <reference field="2" count="1">
            <x v="70"/>
          </reference>
        </references>
      </pivotArea>
    </format>
    <format dxfId="2806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90"/>
          </reference>
          <reference field="2" count="1">
            <x v="47"/>
          </reference>
        </references>
      </pivotArea>
    </format>
    <format dxfId="2805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100"/>
          </reference>
          <reference field="2" count="1">
            <x v="79"/>
          </reference>
        </references>
      </pivotArea>
    </format>
    <format dxfId="2804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8"/>
          </reference>
          <reference field="2" count="1">
            <x v="63"/>
          </reference>
        </references>
      </pivotArea>
    </format>
    <format dxfId="2803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42"/>
          </reference>
          <reference field="2" count="1">
            <x v="79"/>
          </reference>
        </references>
      </pivotArea>
    </format>
    <format dxfId="2802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74"/>
          </reference>
          <reference field="2" count="1">
            <x v="72"/>
          </reference>
        </references>
      </pivotArea>
    </format>
    <format dxfId="2801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80"/>
          </reference>
          <reference field="2" count="1">
            <x v="93"/>
          </reference>
        </references>
      </pivotArea>
    </format>
    <format dxfId="2800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57"/>
          </reference>
          <reference field="2" count="1">
            <x v="84"/>
          </reference>
        </references>
      </pivotArea>
    </format>
    <format dxfId="2799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15"/>
          </reference>
          <reference field="2" count="1">
            <x v="63"/>
          </reference>
        </references>
      </pivotArea>
    </format>
    <format dxfId="2798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24"/>
          </reference>
          <reference field="2" count="1">
            <x v="39"/>
          </reference>
        </references>
      </pivotArea>
    </format>
    <format dxfId="2797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30"/>
          </reference>
          <reference field="2" count="1">
            <x v="44"/>
          </reference>
        </references>
      </pivotArea>
    </format>
    <format dxfId="2796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01"/>
          </reference>
          <reference field="2" count="1">
            <x v="78"/>
          </reference>
        </references>
      </pivotArea>
    </format>
    <format dxfId="2795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14"/>
          </reference>
          <reference field="2" count="1">
            <x v="7"/>
          </reference>
        </references>
      </pivotArea>
    </format>
    <format dxfId="2794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23"/>
          </reference>
          <reference field="2" count="1">
            <x v="93"/>
          </reference>
        </references>
      </pivotArea>
    </format>
    <format dxfId="2793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75"/>
          </reference>
          <reference field="2" count="1">
            <x v="37"/>
          </reference>
        </references>
      </pivotArea>
    </format>
    <format dxfId="2792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55"/>
          </reference>
          <reference field="2" count="1">
            <x v="58"/>
          </reference>
        </references>
      </pivotArea>
    </format>
    <format dxfId="2791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79"/>
          </reference>
          <reference field="2" count="1">
            <x v="65"/>
          </reference>
        </references>
      </pivotArea>
    </format>
    <format dxfId="2790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34"/>
          </reference>
          <reference field="2" count="1">
            <x v="35"/>
          </reference>
        </references>
      </pivotArea>
    </format>
    <format dxfId="2789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27"/>
          </reference>
          <reference field="2" count="1">
            <x v="87"/>
          </reference>
        </references>
      </pivotArea>
    </format>
    <format dxfId="2788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135"/>
          </reference>
          <reference field="2" count="1">
            <x v="88"/>
          </reference>
        </references>
      </pivotArea>
    </format>
    <format dxfId="2787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>
            <x v="15"/>
          </reference>
        </references>
      </pivotArea>
    </format>
    <format dxfId="2786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>
            <x v="9"/>
          </reference>
        </references>
      </pivotArea>
    </format>
    <format dxfId="2785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2784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>
            <x v="23"/>
          </reference>
        </references>
      </pivotArea>
    </format>
    <format dxfId="2783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>
            <x v="9"/>
          </reference>
        </references>
      </pivotArea>
    </format>
    <format dxfId="2782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>
            <x v="17"/>
          </reference>
        </references>
      </pivotArea>
    </format>
    <format dxfId="2781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>
            <x v="5"/>
          </reference>
        </references>
      </pivotArea>
    </format>
    <format dxfId="2780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2779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>
            <x v="9"/>
          </reference>
        </references>
      </pivotArea>
    </format>
    <format dxfId="2778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>
            <x v="6"/>
          </reference>
        </references>
      </pivotArea>
    </format>
    <format dxfId="2777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>
            <x v="9"/>
          </reference>
        </references>
      </pivotArea>
    </format>
    <format dxfId="2776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>
            <x v="17"/>
          </reference>
        </references>
      </pivotArea>
    </format>
    <format dxfId="2775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>
            <x v="0"/>
          </reference>
        </references>
      </pivotArea>
    </format>
    <format dxfId="2774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>
            <x v="8"/>
          </reference>
        </references>
      </pivotArea>
    </format>
    <format dxfId="2773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>
            <x v="9"/>
          </reference>
        </references>
      </pivotArea>
    </format>
    <format dxfId="2772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>
            <x v="11"/>
          </reference>
        </references>
      </pivotArea>
    </format>
    <format dxfId="2771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>
            <x v="9"/>
          </reference>
        </references>
      </pivotArea>
    </format>
    <format dxfId="2770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>
            <x v="21"/>
          </reference>
        </references>
      </pivotArea>
    </format>
    <format dxfId="2769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>
            <x v="16"/>
          </reference>
        </references>
      </pivotArea>
    </format>
    <format dxfId="2768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>
            <x v="8"/>
          </reference>
        </references>
      </pivotArea>
    </format>
    <format dxfId="2767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2766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>
            <x v="6"/>
          </reference>
        </references>
      </pivotArea>
    </format>
    <format dxfId="2765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>
            <x v="9"/>
          </reference>
        </references>
      </pivotArea>
    </format>
    <format dxfId="2764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>
            <x v="20"/>
          </reference>
        </references>
      </pivotArea>
    </format>
    <format dxfId="2763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>
            <x v="9"/>
          </reference>
        </references>
      </pivotArea>
    </format>
    <format dxfId="2762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>
            <x v="14"/>
          </reference>
        </references>
      </pivotArea>
    </format>
    <format dxfId="2761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>
            <x v="9"/>
          </reference>
        </references>
      </pivotArea>
    </format>
    <format dxfId="2760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>
            <x v="12"/>
          </reference>
        </references>
      </pivotArea>
    </format>
    <format dxfId="2759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>
            <x v="9"/>
          </reference>
        </references>
      </pivotArea>
    </format>
    <format dxfId="2758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>
            <x v="8"/>
          </reference>
        </references>
      </pivotArea>
    </format>
    <format dxfId="2757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>
            <x v="9"/>
          </reference>
        </references>
      </pivotArea>
    </format>
    <format dxfId="2756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>
            <x v="7"/>
          </reference>
        </references>
      </pivotArea>
    </format>
    <format dxfId="2755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>
            <x v="9"/>
          </reference>
        </references>
      </pivotArea>
    </format>
    <format dxfId="2754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>
            <x v="0"/>
          </reference>
        </references>
      </pivotArea>
    </format>
    <format dxfId="2753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>
            <x v="4"/>
          </reference>
        </references>
      </pivotArea>
    </format>
    <format dxfId="2752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>
            <x v="9"/>
          </reference>
        </references>
      </pivotArea>
    </format>
    <format dxfId="2751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>
            <x v="22"/>
          </reference>
        </references>
      </pivotArea>
    </format>
    <format dxfId="2750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>
            <x v="11"/>
          </reference>
        </references>
      </pivotArea>
    </format>
    <format dxfId="2749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>
            <x v="9"/>
          </reference>
        </references>
      </pivotArea>
    </format>
    <format dxfId="2748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2747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>
            <x v="3"/>
          </reference>
        </references>
      </pivotArea>
    </format>
    <format dxfId="2746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>
            <x v="6"/>
          </reference>
        </references>
      </pivotArea>
    </format>
    <format dxfId="2745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>
            <x v="13"/>
          </reference>
        </references>
      </pivotArea>
    </format>
    <format dxfId="2744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2743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>
            <x v="8"/>
          </reference>
        </references>
      </pivotArea>
    </format>
    <format dxfId="2742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>
            <x v="9"/>
          </reference>
        </references>
      </pivotArea>
    </format>
    <format dxfId="2741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>
            <x v="17"/>
          </reference>
        </references>
      </pivotArea>
    </format>
    <format dxfId="2740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>
            <x v="9"/>
          </reference>
        </references>
      </pivotArea>
    </format>
    <format dxfId="2739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>
            <x v="18"/>
          </reference>
        </references>
      </pivotArea>
    </format>
    <format dxfId="2738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>
            <x v="1"/>
          </reference>
        </references>
      </pivotArea>
    </format>
    <format dxfId="2737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>
            <x v="19"/>
          </reference>
        </references>
      </pivotArea>
    </format>
    <format dxfId="2736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>
            <x v="9"/>
          </reference>
        </references>
      </pivotArea>
    </format>
    <format dxfId="2735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>
            <x v="2"/>
          </reference>
        </references>
      </pivotArea>
    </format>
    <format dxfId="2734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>
            <x v="9"/>
          </reference>
        </references>
      </pivotArea>
    </format>
    <format dxfId="2733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>
            <x v="8"/>
          </reference>
        </references>
      </pivotArea>
    </format>
    <format dxfId="2732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>
            <x v="10"/>
          </reference>
        </references>
      </pivotArea>
    </format>
    <format dxfId="2731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>
            <x v="9"/>
          </reference>
        </references>
      </pivotArea>
    </format>
    <format dxfId="2730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>
            <x v="8"/>
          </reference>
        </references>
      </pivotArea>
    </format>
    <format dxfId="2729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>
            <x v="9"/>
          </reference>
        </references>
      </pivotArea>
    </format>
    <format dxfId="2728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>
            <x v="17"/>
          </reference>
        </references>
      </pivotArea>
    </format>
    <format dxfId="2727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>
            <x v="9"/>
          </reference>
        </references>
      </pivotArea>
    </format>
    <format dxfId="2726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>
            <x v="8"/>
          </reference>
        </references>
      </pivotArea>
    </format>
    <format dxfId="2725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2724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>
            <x v="6"/>
          </reference>
        </references>
      </pivotArea>
    </format>
    <format dxfId="2723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>
            <x v="9"/>
          </reference>
        </references>
      </pivotArea>
    </format>
    <format dxfId="2722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>
            <x v="8"/>
          </reference>
        </references>
      </pivotArea>
    </format>
    <format dxfId="2721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>
            <x v="9"/>
          </reference>
        </references>
      </pivotArea>
    </format>
    <format dxfId="2720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>
            <x v="8"/>
          </reference>
        </references>
      </pivotArea>
    </format>
    <format dxfId="2719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>
            <x v="10"/>
          </reference>
        </references>
      </pivotArea>
    </format>
    <format dxfId="2718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>
            <x v="6"/>
          </reference>
        </references>
      </pivotArea>
    </format>
    <format dxfId="2717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2716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>
            <x v="4"/>
          </reference>
        </references>
      </pivotArea>
    </format>
    <format dxfId="2715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>
            <x v="9"/>
          </reference>
        </references>
      </pivotArea>
    </format>
    <format dxfId="2714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>
            <x v="12"/>
          </reference>
        </references>
      </pivotArea>
    </format>
    <format dxfId="2713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>
            <x v="20"/>
          </reference>
        </references>
      </pivotArea>
    </format>
    <format dxfId="2712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>
            <x v="18"/>
          </reference>
        </references>
      </pivotArea>
    </format>
    <format dxfId="2711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>
            <x v="119"/>
          </reference>
        </references>
      </pivotArea>
    </format>
    <format dxfId="271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33"/>
          </reference>
        </references>
      </pivotArea>
    </format>
    <format dxfId="270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10" count="1" selected="0">
            <x v="20"/>
          </reference>
          <reference field="11" count="1">
            <x v="142"/>
          </reference>
        </references>
      </pivotArea>
    </format>
    <format dxfId="270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10" count="1" selected="0">
            <x v="20"/>
          </reference>
          <reference field="11" count="1">
            <x v="131"/>
          </reference>
        </references>
      </pivotArea>
    </format>
    <format dxfId="2707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>
            <x v="144"/>
          </reference>
        </references>
      </pivotArea>
    </format>
    <format dxfId="2706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>
            <x v="71"/>
          </reference>
        </references>
      </pivotArea>
    </format>
    <format dxfId="270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>
            <x v="105"/>
          </reference>
        </references>
      </pivotArea>
    </format>
    <format dxfId="2704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>
            <x v="83"/>
          </reference>
        </references>
      </pivotArea>
    </format>
    <format dxfId="2703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>
            <x v="98"/>
          </reference>
        </references>
      </pivotArea>
    </format>
    <format dxfId="2702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91"/>
          </reference>
        </references>
      </pivotArea>
    </format>
    <format dxfId="2701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43"/>
          </reference>
        </references>
      </pivotArea>
    </format>
    <format dxfId="2700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>
            <x v="82"/>
          </reference>
        </references>
      </pivotArea>
    </format>
    <format dxfId="2699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>
            <x v="40"/>
          </reference>
        </references>
      </pivotArea>
    </format>
    <format dxfId="2698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2697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>
            <x v="90"/>
          </reference>
        </references>
      </pivotArea>
    </format>
    <format dxfId="2696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2695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2694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>
            <x v="36"/>
          </reference>
        </references>
      </pivotArea>
    </format>
    <format dxfId="2693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>
            <x v="37"/>
          </reference>
        </references>
      </pivotArea>
    </format>
    <format dxfId="2692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>
            <x v="72"/>
          </reference>
        </references>
      </pivotArea>
    </format>
    <format dxfId="2691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>
            <x v="143"/>
          </reference>
        </references>
      </pivotArea>
    </format>
    <format dxfId="2690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>
            <x v="29"/>
          </reference>
        </references>
      </pivotArea>
    </format>
    <format dxfId="2689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>
            <x v="77"/>
          </reference>
        </references>
      </pivotArea>
    </format>
    <format dxfId="2688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>
            <x v="96"/>
          </reference>
        </references>
      </pivotArea>
    </format>
    <format dxfId="2687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02"/>
          </reference>
        </references>
      </pivotArea>
    </format>
    <format dxfId="2686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>
            <x v="139"/>
          </reference>
        </references>
      </pivotArea>
    </format>
    <format dxfId="2685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>
            <x v="108"/>
          </reference>
        </references>
      </pivotArea>
    </format>
    <format dxfId="2684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>
            <x v="78"/>
          </reference>
        </references>
      </pivotArea>
    </format>
    <format dxfId="2683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>
            <x v="100"/>
          </reference>
        </references>
      </pivotArea>
    </format>
    <format dxfId="2682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>
            <x v="116"/>
          </reference>
        </references>
      </pivotArea>
    </format>
    <format dxfId="2681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73"/>
          </reference>
        </references>
      </pivotArea>
    </format>
    <format dxfId="2680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>
            <x v="121"/>
          </reference>
        </references>
      </pivotArea>
    </format>
    <format dxfId="2679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>
            <x v="75"/>
          </reference>
        </references>
      </pivotArea>
    </format>
    <format dxfId="2678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>
            <x v="109"/>
          </reference>
        </references>
      </pivotArea>
    </format>
    <format dxfId="2677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>
            <x v="76"/>
          </reference>
        </references>
      </pivotArea>
    </format>
    <format dxfId="2676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>
            <x v="27"/>
          </reference>
        </references>
      </pivotArea>
    </format>
    <format dxfId="2675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>
            <x v="84"/>
          </reference>
        </references>
      </pivotArea>
    </format>
    <format dxfId="2674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>
            <x v="74"/>
          </reference>
        </references>
      </pivotArea>
    </format>
    <format dxfId="2673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>
            <x v="42"/>
          </reference>
        </references>
      </pivotArea>
    </format>
    <format dxfId="2672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>
            <x v="56"/>
          </reference>
        </references>
      </pivotArea>
    </format>
    <format dxfId="2671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>
            <x v="38"/>
          </reference>
        </references>
      </pivotArea>
    </format>
    <format dxfId="2670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61"/>
          </reference>
        </references>
      </pivotArea>
    </format>
    <format dxfId="2669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>
            <x v="132"/>
          </reference>
        </references>
      </pivotArea>
    </format>
    <format dxfId="2668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8"/>
          </reference>
        </references>
      </pivotArea>
    </format>
    <format dxfId="2667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04"/>
          </reference>
        </references>
      </pivotArea>
    </format>
    <format dxfId="2666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2665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>
            <x v="57"/>
          </reference>
        </references>
      </pivotArea>
    </format>
    <format dxfId="2664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>
            <x v="2"/>
          </reference>
        </references>
      </pivotArea>
    </format>
    <format dxfId="2663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>
            <x v="28"/>
          </reference>
        </references>
      </pivotArea>
    </format>
    <format dxfId="2662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5"/>
          </reference>
        </references>
      </pivotArea>
    </format>
    <format dxfId="2661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69"/>
          </reference>
        </references>
      </pivotArea>
    </format>
    <format dxfId="2660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>
            <x v="15"/>
          </reference>
        </references>
      </pivotArea>
    </format>
    <format dxfId="2659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41"/>
          </reference>
        </references>
      </pivotArea>
    </format>
    <format dxfId="2658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>
            <x v="113"/>
          </reference>
        </references>
      </pivotArea>
    </format>
    <format dxfId="2657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>
            <x v="89"/>
          </reference>
        </references>
      </pivotArea>
    </format>
    <format dxfId="2656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>
            <x v="92"/>
          </reference>
        </references>
      </pivotArea>
    </format>
    <format dxfId="2655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>
            <x v="46"/>
          </reference>
        </references>
      </pivotArea>
    </format>
    <format dxfId="2654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>
            <x v="3"/>
          </reference>
        </references>
      </pivotArea>
    </format>
    <format dxfId="2653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>
            <x v="88"/>
          </reference>
        </references>
      </pivotArea>
    </format>
    <format dxfId="2652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2651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>
            <x v="64"/>
          </reference>
        </references>
      </pivotArea>
    </format>
    <format dxfId="2650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63"/>
          </reference>
        </references>
      </pivotArea>
    </format>
    <format dxfId="2649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125"/>
          </reference>
        </references>
      </pivotArea>
    </format>
    <format dxfId="2648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>
            <x v="134"/>
          </reference>
        </references>
      </pivotArea>
    </format>
    <format dxfId="2647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>
            <x v="107"/>
          </reference>
        </references>
      </pivotArea>
    </format>
    <format dxfId="2646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>
            <x v="79"/>
          </reference>
        </references>
      </pivotArea>
    </format>
    <format dxfId="2645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9"/>
          </reference>
        </references>
      </pivotArea>
    </format>
    <format dxfId="2644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>
            <x v="1"/>
          </reference>
        </references>
      </pivotArea>
    </format>
    <format dxfId="2643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>
            <x v="62"/>
          </reference>
        </references>
      </pivotArea>
    </format>
    <format dxfId="2642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>
            <x v="33"/>
          </reference>
        </references>
      </pivotArea>
    </format>
    <format dxfId="2641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>
            <x v="52"/>
          </reference>
        </references>
      </pivotArea>
    </format>
    <format dxfId="2640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>
            <x v="70"/>
          </reference>
        </references>
      </pivotArea>
    </format>
    <format dxfId="2639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>
            <x v="103"/>
          </reference>
        </references>
      </pivotArea>
    </format>
    <format dxfId="2638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>
            <x v="35"/>
          </reference>
        </references>
      </pivotArea>
    </format>
    <format dxfId="2637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2636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2635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>
            <x v="49"/>
          </reference>
        </references>
      </pivotArea>
    </format>
    <format dxfId="2634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>
            <x v="95"/>
          </reference>
        </references>
      </pivotArea>
    </format>
    <format dxfId="2633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>
            <x v="127"/>
          </reference>
        </references>
      </pivotArea>
    </format>
    <format dxfId="2632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>
            <x v="24"/>
          </reference>
        </references>
      </pivotArea>
    </format>
    <format dxfId="2631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12"/>
          </reference>
        </references>
      </pivotArea>
    </format>
    <format dxfId="2630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13"/>
          </reference>
        </references>
      </pivotArea>
    </format>
    <format dxfId="2629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81"/>
          </reference>
        </references>
      </pivotArea>
    </format>
    <format dxfId="2628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>
            <x v="67"/>
          </reference>
        </references>
      </pivotArea>
    </format>
    <format dxfId="2627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31"/>
          </reference>
        </references>
      </pivotArea>
    </format>
    <format dxfId="2626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>
            <x v="86"/>
          </reference>
        </references>
      </pivotArea>
    </format>
    <format dxfId="2625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2"/>
          </reference>
        </references>
      </pivotArea>
    </format>
    <format dxfId="2624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54"/>
          </reference>
        </references>
      </pivotArea>
    </format>
    <format dxfId="2623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2622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>
            <x v="44"/>
          </reference>
        </references>
      </pivotArea>
    </format>
    <format dxfId="2621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17"/>
          </reference>
        </references>
      </pivotArea>
    </format>
    <format dxfId="2620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>
            <x v="124"/>
          </reference>
        </references>
      </pivotArea>
    </format>
    <format dxfId="2619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111"/>
          </reference>
        </references>
      </pivotArea>
    </format>
    <format dxfId="2618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6"/>
          </reference>
        </references>
      </pivotArea>
    </format>
    <format dxfId="2617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16"/>
          </reference>
        </references>
      </pivotArea>
    </format>
    <format dxfId="2616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23"/>
          </reference>
        </references>
      </pivotArea>
    </format>
    <format dxfId="2615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>
            <x v="87"/>
          </reference>
        </references>
      </pivotArea>
    </format>
    <format dxfId="2614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29"/>
          </reference>
        </references>
      </pivotArea>
    </format>
    <format dxfId="2613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>
            <x v="60"/>
          </reference>
        </references>
      </pivotArea>
    </format>
    <format dxfId="2612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>
            <x v="110"/>
          </reference>
        </references>
      </pivotArea>
    </format>
    <format dxfId="2611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>
            <x v="0"/>
          </reference>
        </references>
      </pivotArea>
    </format>
    <format dxfId="2610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97"/>
          </reference>
        </references>
      </pivotArea>
    </format>
    <format dxfId="2609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4"/>
          </reference>
        </references>
      </pivotArea>
    </format>
    <format dxfId="2608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>
            <x v="23"/>
          </reference>
        </references>
      </pivotArea>
    </format>
    <format dxfId="2607">
      <pivotArea dataOnly="0" labelOnly="1" outline="0" fieldPosition="0">
        <references count="5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30"/>
          </reference>
        </references>
      </pivotArea>
    </format>
    <format dxfId="2606">
      <pivotArea dataOnly="0" labelOnly="1" outline="0" fieldPosition="0">
        <references count="5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>
            <x v="34"/>
          </reference>
        </references>
      </pivotArea>
    </format>
    <format dxfId="2605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28"/>
          </reference>
        </references>
      </pivotArea>
    </format>
    <format dxfId="2604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3"/>
          </reference>
        </references>
      </pivotArea>
    </format>
    <format dxfId="2603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06"/>
          </reference>
        </references>
      </pivotArea>
    </format>
    <format dxfId="2602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>
            <x v="94"/>
          </reference>
        </references>
      </pivotArea>
    </format>
    <format dxfId="2601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2600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>
            <x v="114"/>
          </reference>
        </references>
      </pivotArea>
    </format>
    <format dxfId="2599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>
            <x v="126"/>
          </reference>
        </references>
      </pivotArea>
    </format>
    <format dxfId="2598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2597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>
            <x v="138"/>
          </reference>
        </references>
      </pivotArea>
    </format>
    <format dxfId="2596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>
            <x v="141"/>
          </reference>
        </references>
      </pivotArea>
    </format>
    <format dxfId="2595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>
            <x v="45"/>
          </reference>
        </references>
      </pivotArea>
    </format>
    <format dxfId="2594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>
            <x v="48"/>
          </reference>
        </references>
      </pivotArea>
    </format>
    <format dxfId="2593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35"/>
          </reference>
        </references>
      </pivotArea>
    </format>
    <format dxfId="2592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>
            <x v="101"/>
          </reference>
        </references>
      </pivotArea>
    </format>
    <format dxfId="2591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45"/>
          </reference>
        </references>
      </pivotArea>
    </format>
    <format dxfId="2590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"/>
          </reference>
        </references>
      </pivotArea>
    </format>
    <format dxfId="2589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5"/>
          </reference>
        </references>
      </pivotArea>
    </format>
    <format dxfId="2588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85"/>
          </reference>
        </references>
      </pivotArea>
    </format>
    <format dxfId="2587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2586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6"/>
          </reference>
        </references>
      </pivotArea>
    </format>
    <format dxfId="2585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1"/>
          </reference>
        </references>
      </pivotArea>
    </format>
    <format dxfId="2584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9"/>
          </reference>
        </references>
      </pivotArea>
    </format>
    <format dxfId="2583">
      <pivotArea dataOnly="0" labelOnly="1" outline="0" fieldPosition="0">
        <references count="5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>
            <x v="47"/>
          </reference>
        </references>
      </pivotArea>
    </format>
    <format dxfId="2582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15"/>
          </reference>
        </references>
      </pivotArea>
    </format>
    <format dxfId="2581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22"/>
          </reference>
        </references>
      </pivotArea>
    </format>
    <format dxfId="2580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9"/>
          </reference>
        </references>
      </pivotArea>
    </format>
    <format dxfId="2579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4"/>
          </reference>
        </references>
      </pivotArea>
    </format>
    <format dxfId="2578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>
            <x v="20"/>
          </reference>
        </references>
      </pivotArea>
    </format>
    <format dxfId="2577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22"/>
          </reference>
        </references>
      </pivotArea>
    </format>
    <format dxfId="2576">
      <pivotArea dataOnly="0" labelOnly="1" outline="0" fieldPosition="0">
        <references count="5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>
            <x v="12"/>
          </reference>
        </references>
      </pivotArea>
    </format>
    <format dxfId="2575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>
            <x v="99"/>
          </reference>
        </references>
      </pivotArea>
    </format>
    <format dxfId="2574">
      <pivotArea dataOnly="0" labelOnly="1" outline="0" fieldPosition="0">
        <references count="5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>
            <x v="30"/>
          </reference>
        </references>
      </pivotArea>
    </format>
    <format dxfId="2573">
      <pivotArea dataOnly="0" labelOnly="1" outline="0" fieldPosition="0">
        <references count="5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>
            <x v="118"/>
          </reference>
        </references>
      </pivotArea>
    </format>
    <format dxfId="2572">
      <pivotArea dataOnly="0" labelOnly="1" outline="0" fieldPosition="0">
        <references count="5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>
            <x v="21"/>
          </reference>
        </references>
      </pivotArea>
    </format>
    <format dxfId="2571">
      <pivotArea dataOnly="0" labelOnly="1" outline="0" fieldPosition="0">
        <references count="5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>
            <x v="26"/>
          </reference>
        </references>
      </pivotArea>
    </format>
    <format dxfId="2570">
      <pivotArea dataOnly="0" labelOnly="1" outline="0" fieldPosition="0">
        <references count="5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2569">
      <pivotArea dataOnly="0" labelOnly="1" outline="0" fieldPosition="0">
        <references count="5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>
            <x v="136"/>
          </reference>
        </references>
      </pivotArea>
    </format>
    <format dxfId="2568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>
            <x v="12"/>
          </reference>
        </references>
      </pivotArea>
    </format>
    <format dxfId="2567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>
            <x v="105"/>
          </reference>
        </references>
      </pivotArea>
    </format>
    <format dxfId="2566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>
            <x v="115"/>
          </reference>
        </references>
      </pivotArea>
    </format>
    <format dxfId="2565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 selected="0">
            <x v="144"/>
          </reference>
          <reference field="12" count="1">
            <x v="112"/>
          </reference>
        </references>
      </pivotArea>
    </format>
    <format dxfId="2564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>
            <x v="97"/>
          </reference>
        </references>
      </pivotArea>
    </format>
    <format dxfId="256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>
            <x v="69"/>
          </reference>
        </references>
      </pivotArea>
    </format>
    <format dxfId="2562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>
            <x v="38"/>
          </reference>
        </references>
      </pivotArea>
    </format>
    <format dxfId="2561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 selected="0">
            <x v="98"/>
          </reference>
          <reference field="12" count="1">
            <x v="125"/>
          </reference>
        </references>
      </pivotArea>
    </format>
    <format dxfId="2560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 selected="0">
            <x v="91"/>
          </reference>
          <reference field="12" count="1">
            <x v="122"/>
          </reference>
        </references>
      </pivotArea>
    </format>
    <format dxfId="2559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>
            <x v="37"/>
          </reference>
        </references>
      </pivotArea>
    </format>
    <format dxfId="2558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>
            <x v="15"/>
          </reference>
        </references>
      </pivotArea>
    </format>
    <format dxfId="2557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>
            <x v="58"/>
          </reference>
        </references>
      </pivotArea>
    </format>
    <format dxfId="2556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>
            <x v="39"/>
          </reference>
        </references>
      </pivotArea>
    </format>
    <format dxfId="2555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>
            <x v="126"/>
          </reference>
        </references>
      </pivotArea>
    </format>
    <format dxfId="2554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>
            <x v="17"/>
          </reference>
        </references>
      </pivotArea>
    </format>
    <format dxfId="2553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>
            <x v="53"/>
          </reference>
        </references>
      </pivotArea>
    </format>
    <format dxfId="2552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>
            <x v="130"/>
          </reference>
        </references>
      </pivotArea>
    </format>
    <format dxfId="2551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>
            <x v="80"/>
          </reference>
        </references>
      </pivotArea>
    </format>
    <format dxfId="2550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>
            <x v="127"/>
          </reference>
        </references>
      </pivotArea>
    </format>
    <format dxfId="2549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>
            <x v="25"/>
          </reference>
        </references>
      </pivotArea>
    </format>
    <format dxfId="2548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>
            <x v="111"/>
          </reference>
        </references>
      </pivotArea>
    </format>
    <format dxfId="2547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>
            <x v="108"/>
          </reference>
        </references>
      </pivotArea>
    </format>
    <format dxfId="2546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>
            <x v="21"/>
          </reference>
        </references>
      </pivotArea>
    </format>
    <format dxfId="2545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>
            <x v="124"/>
          </reference>
        </references>
      </pivotArea>
    </format>
    <format dxfId="2544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 selected="0">
            <x v="139"/>
          </reference>
          <reference field="12" count="1">
            <x v="109"/>
          </reference>
        </references>
      </pivotArea>
    </format>
    <format dxfId="2543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 selected="0">
            <x v="108"/>
          </reference>
          <reference field="12" count="1">
            <x v="104"/>
          </reference>
        </references>
      </pivotArea>
    </format>
    <format dxfId="2542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>
            <x v="25"/>
          </reference>
        </references>
      </pivotArea>
    </format>
    <format dxfId="2541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 selected="0">
            <x v="121"/>
          </reference>
          <reference field="12" count="1">
            <x v="119"/>
          </reference>
        </references>
      </pivotArea>
    </format>
    <format dxfId="2540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 selected="0">
            <x v="75"/>
          </reference>
          <reference field="12" count="1">
            <x v="25"/>
          </reference>
        </references>
      </pivotArea>
    </format>
    <format dxfId="2539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>
            <x v="114"/>
          </reference>
        </references>
      </pivotArea>
    </format>
    <format dxfId="2538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>
            <x v="25"/>
          </reference>
        </references>
      </pivotArea>
    </format>
    <format dxfId="2537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>
            <x v="77"/>
          </reference>
        </references>
      </pivotArea>
    </format>
    <format dxfId="2536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 selected="0">
            <x v="84"/>
          </reference>
          <reference field="12" count="1">
            <x v="44"/>
          </reference>
        </references>
      </pivotArea>
    </format>
    <format dxfId="2535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>
            <x v="117"/>
          </reference>
        </references>
      </pivotArea>
    </format>
    <format dxfId="2534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>
            <x v="40"/>
          </reference>
        </references>
      </pivotArea>
    </format>
    <format dxfId="2533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>
            <x v="91"/>
          </reference>
        </references>
      </pivotArea>
    </format>
    <format dxfId="2532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>
            <x v="81"/>
          </reference>
        </references>
      </pivotArea>
    </format>
    <format dxfId="2531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>
            <x v="9"/>
          </reference>
        </references>
      </pivotArea>
    </format>
    <format dxfId="2530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>
            <x v="51"/>
          </reference>
        </references>
      </pivotArea>
    </format>
    <format dxfId="2529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>
            <x v="99"/>
          </reference>
        </references>
      </pivotArea>
    </format>
    <format dxfId="2528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>
            <x v="55"/>
          </reference>
        </references>
      </pivotArea>
    </format>
    <format dxfId="2527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>
            <x v="32"/>
          </reference>
        </references>
      </pivotArea>
    </format>
    <format dxfId="2526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>
            <x v="20"/>
          </reference>
        </references>
      </pivotArea>
    </format>
    <format dxfId="2525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>
            <x v="27"/>
          </reference>
        </references>
      </pivotArea>
    </format>
    <format dxfId="2524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>
            <x v="88"/>
          </reference>
        </references>
      </pivotArea>
    </format>
    <format dxfId="2523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>
            <x v="29"/>
          </reference>
        </references>
      </pivotArea>
    </format>
    <format dxfId="2522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>
            <x v="90"/>
          </reference>
        </references>
      </pivotArea>
    </format>
    <format dxfId="2521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>
            <x v="8"/>
          </reference>
        </references>
      </pivotArea>
    </format>
    <format dxfId="2520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>
            <x v="34"/>
          </reference>
        </references>
      </pivotArea>
    </format>
    <format dxfId="2519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>
            <x v="30"/>
          </reference>
        </references>
      </pivotArea>
    </format>
    <format dxfId="2518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>
            <x v="11"/>
          </reference>
        </references>
      </pivotArea>
    </format>
    <format dxfId="2517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>
            <x v="129"/>
          </reference>
        </references>
      </pivotArea>
    </format>
    <format dxfId="2516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>
            <x v="5"/>
          </reference>
        </references>
      </pivotArea>
    </format>
    <format dxfId="2515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>
            <x v="31"/>
          </reference>
        </references>
      </pivotArea>
    </format>
    <format dxfId="2514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>
            <x v="106"/>
          </reference>
        </references>
      </pivotArea>
    </format>
    <format dxfId="2513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>
            <x v="128"/>
          </reference>
        </references>
      </pivotArea>
    </format>
    <format dxfId="2512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>
            <x v="102"/>
          </reference>
        </references>
      </pivotArea>
    </format>
    <format dxfId="2511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>
            <x v="71"/>
          </reference>
        </references>
      </pivotArea>
    </format>
    <format dxfId="2510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 selected="0">
            <x v="125"/>
          </reference>
          <reference field="12" count="1">
            <x v="123"/>
          </reference>
        </references>
      </pivotArea>
    </format>
    <format dxfId="2509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>
            <x v="6"/>
          </reference>
        </references>
      </pivotArea>
    </format>
    <format dxfId="2508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 selected="0">
            <x v="107"/>
          </reference>
          <reference field="12" count="1">
            <x v="7"/>
          </reference>
        </references>
      </pivotArea>
    </format>
    <format dxfId="2507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>
            <x v="118"/>
          </reference>
        </references>
      </pivotArea>
    </format>
    <format dxfId="2506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>
            <x v="62"/>
          </reference>
        </references>
      </pivotArea>
    </format>
    <format dxfId="2505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>
            <x v="23"/>
          </reference>
        </references>
      </pivotArea>
    </format>
    <format dxfId="2504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>
            <x v="76"/>
          </reference>
        </references>
      </pivotArea>
    </format>
    <format dxfId="2503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>
            <x v="87"/>
          </reference>
        </references>
      </pivotArea>
    </format>
    <format dxfId="2502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>
            <x v="39"/>
          </reference>
        </references>
      </pivotArea>
    </format>
    <format dxfId="2501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>
            <x v="95"/>
          </reference>
        </references>
      </pivotArea>
    </format>
    <format dxfId="2500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>
            <x v="110"/>
          </reference>
        </references>
      </pivotArea>
    </format>
    <format dxfId="2499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>
            <x v="2"/>
          </reference>
        </references>
      </pivotArea>
    </format>
    <format dxfId="2498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>
            <x v="13"/>
          </reference>
        </references>
      </pivotArea>
    </format>
    <format dxfId="2497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>
            <x v="103"/>
          </reference>
        </references>
      </pivotArea>
    </format>
    <format dxfId="2496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>
            <x v="3"/>
          </reference>
        </references>
      </pivotArea>
    </format>
    <format dxfId="2495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 selected="0">
            <x v="95"/>
          </reference>
          <reference field="12" count="1">
            <x v="75"/>
          </reference>
        </references>
      </pivotArea>
    </format>
    <format dxfId="2494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>
            <x v="116"/>
          </reference>
        </references>
      </pivotArea>
    </format>
    <format dxfId="2493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>
            <x v="113"/>
          </reference>
        </references>
      </pivotArea>
    </format>
    <format dxfId="2492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>
            <x v="73"/>
          </reference>
        </references>
      </pivotArea>
    </format>
    <format dxfId="2491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>
            <x v="82"/>
          </reference>
        </references>
      </pivotArea>
    </format>
    <format dxfId="2490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>
            <x v="86"/>
          </reference>
        </references>
      </pivotArea>
    </format>
    <format dxfId="2489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>
            <x v="85"/>
          </reference>
        </references>
      </pivotArea>
    </format>
    <format dxfId="2488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>
            <x v="26"/>
          </reference>
        </references>
      </pivotArea>
    </format>
    <format dxfId="2487">
      <pivotArea dataOnly="0" labelOnly="1" outline="0" fieldPosition="0">
        <references count="6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>
            <x v="43"/>
          </reference>
        </references>
      </pivotArea>
    </format>
    <format dxfId="2486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>
            <x v="63"/>
          </reference>
        </references>
      </pivotArea>
    </format>
    <format dxfId="2485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>
            <x v="61"/>
          </reference>
        </references>
      </pivotArea>
    </format>
    <format dxfId="2484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>
            <x v="24"/>
          </reference>
        </references>
      </pivotArea>
    </format>
    <format dxfId="2483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>
            <x v="54"/>
          </reference>
        </references>
      </pivotArea>
    </format>
    <format dxfId="2482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>
            <x v="50"/>
          </reference>
        </references>
      </pivotArea>
    </format>
    <format dxfId="2481">
      <pivotArea dataOnly="0" labelOnly="1" outline="0" fieldPosition="0">
        <references count="6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>
            <x v="38"/>
          </reference>
        </references>
      </pivotArea>
    </format>
    <format dxfId="2480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>
            <x v="56"/>
          </reference>
        </references>
      </pivotArea>
    </format>
    <format dxfId="2479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>
            <x v="68"/>
          </reference>
        </references>
      </pivotArea>
    </format>
    <format dxfId="2478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>
            <x v="82"/>
          </reference>
        </references>
      </pivotArea>
    </format>
    <format dxfId="2477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>
            <x v="1"/>
          </reference>
        </references>
      </pivotArea>
    </format>
    <format dxfId="2476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>
            <x v="19"/>
          </reference>
        </references>
      </pivotArea>
    </format>
    <format dxfId="2475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>
            <x v="89"/>
          </reference>
        </references>
      </pivotArea>
    </format>
    <format dxfId="2474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>
            <x v="16"/>
          </reference>
        </references>
      </pivotArea>
    </format>
    <format dxfId="2473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>
            <x v="14"/>
          </reference>
        </references>
      </pivotArea>
    </format>
    <format dxfId="2472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>
            <x v="10"/>
          </reference>
        </references>
      </pivotArea>
    </format>
    <format dxfId="2471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>
            <x v="92"/>
          </reference>
        </references>
      </pivotArea>
    </format>
    <format dxfId="2470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>
            <x v="70"/>
          </reference>
        </references>
      </pivotArea>
    </format>
    <format dxfId="2469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>
            <x v="18"/>
          </reference>
        </references>
      </pivotArea>
    </format>
    <format dxfId="2468">
      <pivotArea dataOnly="0" labelOnly="1" outline="0" fieldPosition="0">
        <references count="6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>
            <x v="49"/>
          </reference>
        </references>
      </pivotArea>
    </format>
    <format dxfId="2467">
      <pivotArea dataOnly="0" labelOnly="1" outline="0" fieldPosition="0">
        <references count="6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>
            <x v="74"/>
          </reference>
        </references>
      </pivotArea>
    </format>
    <format dxfId="2466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>
            <x v="48"/>
          </reference>
        </references>
      </pivotArea>
    </format>
    <format dxfId="2465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>
            <x v="72"/>
          </reference>
        </references>
      </pivotArea>
    </format>
    <format dxfId="2464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>
            <x v="42"/>
          </reference>
        </references>
      </pivotArea>
    </format>
    <format dxfId="2463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>
            <x v="79"/>
          </reference>
        </references>
      </pivotArea>
    </format>
    <format dxfId="2462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>
            <x v="65"/>
          </reference>
        </references>
      </pivotArea>
    </format>
    <format dxfId="2461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>
            <x v="98"/>
          </reference>
        </references>
      </pivotArea>
    </format>
    <format dxfId="2460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60"/>
          </reference>
        </references>
      </pivotArea>
    </format>
    <format dxfId="2459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>
            <x v="94"/>
          </reference>
        </references>
      </pivotArea>
    </format>
    <format dxfId="2458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>
            <x v="22"/>
          </reference>
        </references>
      </pivotArea>
    </format>
    <format dxfId="2457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>
            <x v="120"/>
          </reference>
        </references>
      </pivotArea>
    </format>
    <format dxfId="2456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>
            <x v="16"/>
          </reference>
        </references>
      </pivotArea>
    </format>
    <format dxfId="2455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>
            <x v="47"/>
          </reference>
        </references>
      </pivotArea>
    </format>
    <format dxfId="2454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>
            <x v="36"/>
          </reference>
        </references>
      </pivotArea>
    </format>
    <format dxfId="2453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>
            <x v="96"/>
          </reference>
        </references>
      </pivotArea>
    </format>
    <format dxfId="2452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>
            <x v="78"/>
          </reference>
        </references>
      </pivotArea>
    </format>
    <format dxfId="2451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>
            <x v="57"/>
          </reference>
        </references>
      </pivotArea>
    </format>
    <format dxfId="2450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>
            <x v="46"/>
          </reference>
        </references>
      </pivotArea>
    </format>
    <format dxfId="2449">
      <pivotArea dataOnly="0" labelOnly="1" outline="0" fieldPosition="0">
        <references count="6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>
            <x v="45"/>
          </reference>
        </references>
      </pivotArea>
    </format>
    <format dxfId="2448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>
            <x v="28"/>
          </reference>
        </references>
      </pivotArea>
    </format>
    <format dxfId="2447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>
            <x v="52"/>
          </reference>
        </references>
      </pivotArea>
    </format>
    <format dxfId="2446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>
            <x v="67"/>
          </reference>
        </references>
      </pivotArea>
    </format>
    <format dxfId="2445">
      <pivotArea dataOnly="0" labelOnly="1" outline="0" fieldPosition="0">
        <references count="6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>
            <x v="100"/>
          </reference>
        </references>
      </pivotArea>
    </format>
    <format dxfId="2444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>
            <x v="59"/>
          </reference>
        </references>
      </pivotArea>
    </format>
    <format dxfId="2443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>
            <x v="41"/>
          </reference>
        </references>
      </pivotArea>
    </format>
    <format dxfId="2442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>
            <x v="101"/>
          </reference>
        </references>
      </pivotArea>
    </format>
    <format dxfId="2441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>
            <x v="33"/>
          </reference>
        </references>
      </pivotArea>
    </format>
    <format dxfId="2440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>
            <x v="66"/>
          </reference>
        </references>
      </pivotArea>
    </format>
    <format dxfId="2439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>
            <x v="64"/>
          </reference>
        </references>
      </pivotArea>
    </format>
    <format dxfId="2438">
      <pivotArea dataOnly="0" labelOnly="1" outline="0" fieldPosition="0">
        <references count="6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>
            <x v="93"/>
          </reference>
        </references>
      </pivotArea>
    </format>
    <format dxfId="2437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>
            <x v="4"/>
          </reference>
        </references>
      </pivotArea>
    </format>
    <format dxfId="2436">
      <pivotArea dataOnly="0" labelOnly="1" outline="0" fieldPosition="0">
        <references count="6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>
            <x v="84"/>
          </reference>
        </references>
      </pivotArea>
    </format>
    <format dxfId="2435">
      <pivotArea dataOnly="0" labelOnly="1" outline="0" fieldPosition="0">
        <references count="6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>
            <x v="35"/>
          </reference>
        </references>
      </pivotArea>
    </format>
    <format dxfId="2434">
      <pivotArea dataOnly="0" labelOnly="1" outline="0" fieldPosition="0">
        <references count="6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>
            <x v="83"/>
          </reference>
        </references>
      </pivotArea>
    </format>
    <format dxfId="2433">
      <pivotArea dataOnly="0" labelOnly="1" outline="0" fieldPosition="0">
        <references count="6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>
            <x v="35"/>
          </reference>
        </references>
      </pivotArea>
    </format>
    <format dxfId="2432">
      <pivotArea dataOnly="0" labelOnly="1" outline="0" fieldPosition="0">
        <references count="6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>
            <x v="107"/>
          </reference>
        </references>
      </pivotArea>
    </format>
    <format dxfId="2431">
      <pivotArea dataOnly="0" labelOnly="1" outline="0" fieldPosition="0">
        <references count="6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 selected="0">
            <x v="136"/>
          </reference>
          <reference field="12" count="1">
            <x v="131"/>
          </reference>
        </references>
      </pivotArea>
    </format>
    <format dxfId="2430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>
            <x v="98"/>
          </reference>
        </references>
      </pivotArea>
    </format>
    <format dxfId="2429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>
            <x v="115"/>
          </reference>
        </references>
      </pivotArea>
    </format>
    <format dxfId="2428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>
            <x v="120"/>
          </reference>
        </references>
      </pivotArea>
    </format>
    <format dxfId="2427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>
            <x v="99"/>
          </reference>
        </references>
      </pivotArea>
    </format>
    <format dxfId="2426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>
            <x v="44"/>
          </reference>
        </references>
      </pivotArea>
    </format>
    <format dxfId="2425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>
            <x v="17"/>
          </reference>
        </references>
      </pivotArea>
    </format>
    <format dxfId="2424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>
            <x v="76"/>
          </reference>
        </references>
      </pivotArea>
    </format>
    <format dxfId="2423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>
            <x v="4"/>
          </reference>
        </references>
      </pivotArea>
    </format>
    <format dxfId="2422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>
            <x v="43"/>
          </reference>
        </references>
      </pivotArea>
    </format>
    <format dxfId="2421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>
            <x v="13"/>
          </reference>
        </references>
      </pivotArea>
    </format>
    <format dxfId="2420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>
            <x v="57"/>
          </reference>
        </references>
      </pivotArea>
    </format>
    <format dxfId="2419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>
            <x v="62"/>
          </reference>
        </references>
      </pivotArea>
    </format>
    <format dxfId="2418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>
            <x v="95"/>
          </reference>
        </references>
      </pivotArea>
    </format>
    <format dxfId="2417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>
            <x v="116"/>
          </reference>
        </references>
      </pivotArea>
    </format>
    <format dxfId="2416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>
            <x v="118"/>
          </reference>
        </references>
      </pivotArea>
    </format>
    <format dxfId="2415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>
            <x v="108"/>
          </reference>
        </references>
      </pivotArea>
    </format>
    <format dxfId="2414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>
            <x v="120"/>
          </reference>
        </references>
      </pivotArea>
    </format>
    <format dxfId="2413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>
            <x v="84"/>
          </reference>
        </references>
      </pivotArea>
    </format>
    <format dxfId="2412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>
            <x v="3"/>
          </reference>
        </references>
      </pivotArea>
    </format>
    <format dxfId="2411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>
            <x v="63"/>
          </reference>
        </references>
      </pivotArea>
    </format>
    <format dxfId="2410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>
            <x v="120"/>
          </reference>
        </references>
      </pivotArea>
    </format>
    <format dxfId="2409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>
            <x v="101"/>
          </reference>
        </references>
      </pivotArea>
    </format>
    <format dxfId="2408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>
            <x v="65"/>
          </reference>
        </references>
      </pivotArea>
    </format>
    <format dxfId="2407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>
            <x v="120"/>
          </reference>
        </references>
      </pivotArea>
    </format>
    <format dxfId="2406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>
            <x v="23"/>
          </reference>
        </references>
      </pivotArea>
    </format>
    <format dxfId="2405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>
            <x v="103"/>
          </reference>
        </references>
      </pivotArea>
    </format>
    <format dxfId="2404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>
            <x v="120"/>
          </reference>
        </references>
      </pivotArea>
    </format>
    <format dxfId="2403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>
            <x v="6"/>
          </reference>
        </references>
      </pivotArea>
    </format>
    <format dxfId="2402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>
            <x v="37"/>
          </reference>
        </references>
      </pivotArea>
    </format>
    <format dxfId="2401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>
            <x v="20"/>
          </reference>
        </references>
      </pivotArea>
    </format>
    <format dxfId="2400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>
            <x v="105"/>
          </reference>
        </references>
      </pivotArea>
    </format>
    <format dxfId="2399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>
            <x v="33"/>
          </reference>
        </references>
      </pivotArea>
    </format>
    <format dxfId="2398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>
            <x v="92"/>
          </reference>
        </references>
      </pivotArea>
    </format>
    <format dxfId="2397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>
            <x v="89"/>
          </reference>
        </references>
      </pivotArea>
    </format>
    <format dxfId="2396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>
            <x v="82"/>
          </reference>
        </references>
      </pivotArea>
    </format>
    <format dxfId="2395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>
            <x v="41"/>
          </reference>
        </references>
      </pivotArea>
    </format>
    <format dxfId="2394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>
            <x v="106"/>
          </reference>
        </references>
      </pivotArea>
    </format>
    <format dxfId="2393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>
            <x v="77"/>
          </reference>
        </references>
      </pivotArea>
    </format>
    <format dxfId="2392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>
            <x v="61"/>
          </reference>
        </references>
      </pivotArea>
    </format>
    <format dxfId="2391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>
            <x v="55"/>
          </reference>
        </references>
      </pivotArea>
    </format>
    <format dxfId="2390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>
            <x v="97"/>
          </reference>
        </references>
      </pivotArea>
    </format>
    <format dxfId="2389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>
            <x v="1"/>
          </reference>
        </references>
      </pivotArea>
    </format>
    <format dxfId="2388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>
            <x v="114"/>
          </reference>
        </references>
      </pivotArea>
    </format>
    <format dxfId="2387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>
            <x v="8"/>
          </reference>
        </references>
      </pivotArea>
    </format>
    <format dxfId="2386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>
            <x v="79"/>
          </reference>
        </references>
      </pivotArea>
    </format>
    <format dxfId="2385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>
            <x v="69"/>
          </reference>
        </references>
      </pivotArea>
    </format>
    <format dxfId="2384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>
            <x v="94"/>
          </reference>
        </references>
      </pivotArea>
    </format>
    <format dxfId="2383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>
            <x v="107"/>
          </reference>
        </references>
      </pivotArea>
    </format>
    <format dxfId="2382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>
            <x v="32"/>
          </reference>
        </references>
      </pivotArea>
    </format>
    <format dxfId="2381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>
            <x v="25"/>
          </reference>
        </references>
      </pivotArea>
    </format>
    <format dxfId="2380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>
            <x v="59"/>
          </reference>
        </references>
      </pivotArea>
    </format>
    <format dxfId="2379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>
            <x v="58"/>
          </reference>
        </references>
      </pivotArea>
    </format>
    <format dxfId="2378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>
            <x v="86"/>
          </reference>
        </references>
      </pivotArea>
    </format>
    <format dxfId="2377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>
            <x v="34"/>
          </reference>
        </references>
      </pivotArea>
    </format>
    <format dxfId="2376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>
            <x v="0"/>
          </reference>
        </references>
      </pivotArea>
    </format>
    <format dxfId="2375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>
            <x v="56"/>
          </reference>
        </references>
      </pivotArea>
    </format>
    <format dxfId="2374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>
            <x v="87"/>
          </reference>
        </references>
      </pivotArea>
    </format>
    <format dxfId="2373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>
            <x v="110"/>
          </reference>
        </references>
      </pivotArea>
    </format>
    <format dxfId="2372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>
            <x v="12"/>
          </reference>
        </references>
      </pivotArea>
    </format>
    <format dxfId="2371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>
            <x v="27"/>
          </reference>
        </references>
      </pivotArea>
    </format>
    <format dxfId="2370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>
            <x v="29"/>
          </reference>
        </references>
      </pivotArea>
    </format>
    <format dxfId="2369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>
            <x v="38"/>
          </reference>
        </references>
      </pivotArea>
    </format>
    <format dxfId="2368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>
            <x v="7"/>
          </reference>
        </references>
      </pivotArea>
    </format>
    <format dxfId="2367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>
            <x v="21"/>
          </reference>
        </references>
      </pivotArea>
    </format>
    <format dxfId="2366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>
            <x v="67"/>
          </reference>
        </references>
      </pivotArea>
    </format>
    <format dxfId="2365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>
            <x v="120"/>
          </reference>
        </references>
      </pivotArea>
    </format>
    <format dxfId="2364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>
            <x v="24"/>
          </reference>
        </references>
      </pivotArea>
    </format>
    <format dxfId="2363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>
            <x v="120"/>
          </reference>
        </references>
      </pivotArea>
    </format>
    <format dxfId="2362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>
            <x v="109"/>
          </reference>
        </references>
      </pivotArea>
    </format>
    <format dxfId="2361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>
            <x v="22"/>
          </reference>
        </references>
      </pivotArea>
    </format>
    <format dxfId="2360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>
            <x v="113"/>
          </reference>
        </references>
      </pivotArea>
    </format>
    <format dxfId="2359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>
            <x v="10"/>
          </reference>
        </references>
      </pivotArea>
    </format>
    <format dxfId="2358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>
            <x v="47"/>
          </reference>
        </references>
      </pivotArea>
    </format>
    <format dxfId="2357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>
            <x v="30"/>
          </reference>
        </references>
      </pivotArea>
    </format>
    <format dxfId="2356">
      <pivotArea dataOnly="0" labelOnly="1" outline="0" fieldPosition="0">
        <references count="7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>
            <x v="91"/>
          </reference>
        </references>
      </pivotArea>
    </format>
    <format dxfId="2355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>
            <x v="78"/>
          </reference>
        </references>
      </pivotArea>
    </format>
    <format dxfId="2354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>
            <x v="54"/>
          </reference>
        </references>
      </pivotArea>
    </format>
    <format dxfId="2353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>
            <x v="64"/>
          </reference>
        </references>
      </pivotArea>
    </format>
    <format dxfId="2352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>
            <x v="11"/>
          </reference>
        </references>
      </pivotArea>
    </format>
    <format dxfId="2351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>
            <x v="117"/>
          </reference>
        </references>
      </pivotArea>
    </format>
    <format dxfId="2350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>
            <x v="83"/>
          </reference>
        </references>
      </pivotArea>
    </format>
    <format dxfId="2349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>
            <x v="39"/>
          </reference>
        </references>
      </pivotArea>
    </format>
    <format dxfId="2348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>
            <x v="93"/>
          </reference>
        </references>
      </pivotArea>
    </format>
    <format dxfId="2347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>
            <x v="5"/>
          </reference>
        </references>
      </pivotArea>
    </format>
    <format dxfId="2346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>
            <x v="53"/>
          </reference>
        </references>
      </pivotArea>
    </format>
    <format dxfId="2345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>
            <x v="112"/>
          </reference>
        </references>
      </pivotArea>
    </format>
    <format dxfId="2344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>
            <x v="68"/>
          </reference>
        </references>
      </pivotArea>
    </format>
    <format dxfId="2343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>
            <x v="19"/>
          </reference>
        </references>
      </pivotArea>
    </format>
    <format dxfId="2342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>
            <x v="71"/>
          </reference>
        </references>
      </pivotArea>
    </format>
    <format dxfId="2341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>
            <x v="54"/>
          </reference>
        </references>
      </pivotArea>
    </format>
    <format dxfId="2340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>
            <x v="75"/>
          </reference>
        </references>
      </pivotArea>
    </format>
    <format dxfId="2339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>
            <x v="119"/>
          </reference>
        </references>
      </pivotArea>
    </format>
    <format dxfId="2338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>
            <x v="49"/>
          </reference>
        </references>
      </pivotArea>
    </format>
    <format dxfId="2337">
      <pivotArea dataOnly="0" labelOnly="1" outline="0" fieldPosition="0">
        <references count="7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>
            <x v="73"/>
          </reference>
        </references>
      </pivotArea>
    </format>
    <format dxfId="2336">
      <pivotArea dataOnly="0" labelOnly="1" outline="0" fieldPosition="0">
        <references count="7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>
            <x v="51"/>
          </reference>
        </references>
      </pivotArea>
    </format>
    <format dxfId="2335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>
            <x v="85"/>
          </reference>
        </references>
      </pivotArea>
    </format>
    <format dxfId="2334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>
            <x v="45"/>
          </reference>
        </references>
      </pivotArea>
    </format>
    <format dxfId="2333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>
            <x v="9"/>
          </reference>
        </references>
      </pivotArea>
    </format>
    <format dxfId="2332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>
            <x v="31"/>
          </reference>
        </references>
      </pivotArea>
    </format>
    <format dxfId="2331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>
            <x v="88"/>
          </reference>
        </references>
      </pivotArea>
    </format>
    <format dxfId="2330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>
            <x v="72"/>
          </reference>
        </references>
      </pivotArea>
    </format>
    <format dxfId="2329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>
            <x v="66"/>
          </reference>
        </references>
      </pivotArea>
    </format>
    <format dxfId="2328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>
            <x v="15"/>
          </reference>
        </references>
      </pivotArea>
    </format>
    <format dxfId="2327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>
            <x v="70"/>
          </reference>
        </references>
      </pivotArea>
    </format>
    <format dxfId="2326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>
            <x v="74"/>
          </reference>
        </references>
      </pivotArea>
    </format>
    <format dxfId="2325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>
            <x v="60"/>
          </reference>
        </references>
      </pivotArea>
    </format>
    <format dxfId="2324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>
            <x v="102"/>
          </reference>
        </references>
      </pivotArea>
    </format>
    <format dxfId="2323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>
            <x v="50"/>
          </reference>
        </references>
      </pivotArea>
    </format>
    <format dxfId="2322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>
            <x v="80"/>
          </reference>
        </references>
      </pivotArea>
    </format>
    <format dxfId="2321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>
            <x v="52"/>
          </reference>
        </references>
      </pivotArea>
    </format>
    <format dxfId="2320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>
            <x v="104"/>
          </reference>
        </references>
      </pivotArea>
    </format>
    <format dxfId="2319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>
            <x v="14"/>
          </reference>
        </references>
      </pivotArea>
    </format>
    <format dxfId="2318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>
            <x v="96"/>
          </reference>
        </references>
      </pivotArea>
    </format>
    <format dxfId="2317">
      <pivotArea dataOnly="0" labelOnly="1" outline="0" fieldPosition="0">
        <references count="7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>
            <x v="16"/>
          </reference>
        </references>
      </pivotArea>
    </format>
    <format dxfId="2316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>
            <x v="111"/>
          </reference>
        </references>
      </pivotArea>
    </format>
    <format dxfId="2315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>
            <x v="28"/>
          </reference>
        </references>
      </pivotArea>
    </format>
    <format dxfId="2314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>
            <x v="18"/>
          </reference>
        </references>
      </pivotArea>
    </format>
    <format dxfId="2313">
      <pivotArea dataOnly="0" labelOnly="1" outline="0" fieldPosition="0">
        <references count="7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>
            <x v="100"/>
          </reference>
        </references>
      </pivotArea>
    </format>
    <format dxfId="2312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>
            <x v="42"/>
          </reference>
        </references>
      </pivotArea>
    </format>
    <format dxfId="2311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>
            <x v="81"/>
          </reference>
        </references>
      </pivotArea>
    </format>
    <format dxfId="2310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>
            <x v="35"/>
          </reference>
        </references>
      </pivotArea>
    </format>
    <format dxfId="2309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>
            <x v="46"/>
          </reference>
        </references>
      </pivotArea>
    </format>
    <format dxfId="2308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>
            <x v="40"/>
          </reference>
        </references>
      </pivotArea>
    </format>
    <format dxfId="2307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>
            <x v="36"/>
          </reference>
        </references>
      </pivotArea>
    </format>
    <format dxfId="2306">
      <pivotArea dataOnly="0" labelOnly="1" outline="0" fieldPosition="0">
        <references count="7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>
            <x v="90"/>
          </reference>
        </references>
      </pivotArea>
    </format>
    <format dxfId="2305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>
            <x v="2"/>
          </reference>
        </references>
      </pivotArea>
    </format>
    <format dxfId="2304">
      <pivotArea dataOnly="0" labelOnly="1" outline="0" fieldPosition="0">
        <references count="7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>
            <x v="47"/>
          </reference>
        </references>
      </pivotArea>
    </format>
    <format dxfId="2303">
      <pivotArea dataOnly="0" labelOnly="1" outline="0" fieldPosition="0">
        <references count="7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>
            <x v="48"/>
          </reference>
        </references>
      </pivotArea>
    </format>
    <format dxfId="2302">
      <pivotArea dataOnly="0" labelOnly="1" outline="0" fieldPosition="0">
        <references count="7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>
            <x v="26"/>
          </reference>
        </references>
      </pivotArea>
    </format>
    <format dxfId="2301">
      <pivotArea dataOnly="0" labelOnly="1" outline="0" fieldPosition="0">
        <references count="7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>
            <x v="37"/>
          </reference>
        </references>
      </pivotArea>
    </format>
    <format dxfId="2300">
      <pivotArea dataOnly="0" labelOnly="1" outline="0" fieldPosition="0">
        <references count="7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>
            <x v="120"/>
          </reference>
        </references>
      </pivotArea>
    </format>
    <format dxfId="2299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>
            <x v="100"/>
          </reference>
        </references>
      </pivotArea>
    </format>
    <format dxfId="2298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>
            <x v="74"/>
          </reference>
        </references>
      </pivotArea>
    </format>
    <format dxfId="2297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2296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>
            <x v="118"/>
          </reference>
        </references>
      </pivotArea>
    </format>
    <format dxfId="2295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>
            <x v="39"/>
          </reference>
        </references>
      </pivotArea>
    </format>
    <format dxfId="2294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>
            <x v="63"/>
          </reference>
        </references>
      </pivotArea>
    </format>
    <format dxfId="2293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>
            <x v="75"/>
          </reference>
        </references>
      </pivotArea>
    </format>
    <format dxfId="2292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>
            <x v="68"/>
          </reference>
        </references>
      </pivotArea>
    </format>
    <format dxfId="2291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>
            <x v="48"/>
          </reference>
        </references>
      </pivotArea>
    </format>
    <format dxfId="2290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>
            <x v="44"/>
          </reference>
        </references>
      </pivotArea>
    </format>
    <format dxfId="2289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>
            <x v="81"/>
          </reference>
        </references>
      </pivotArea>
    </format>
    <format dxfId="2288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>
            <x v="87"/>
          </reference>
        </references>
      </pivotArea>
    </format>
    <format dxfId="2287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>
            <x v="94"/>
          </reference>
        </references>
      </pivotArea>
    </format>
    <format dxfId="2286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>
            <x v="49"/>
          </reference>
        </references>
      </pivotArea>
    </format>
    <format dxfId="2285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>
            <x v="101"/>
          </reference>
        </references>
      </pivotArea>
    </format>
    <format dxfId="2284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>
            <x v="57"/>
          </reference>
        </references>
      </pivotArea>
    </format>
    <format dxfId="2283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2282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>
            <x v="31"/>
          </reference>
        </references>
      </pivotArea>
    </format>
    <format dxfId="2281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>
            <x v="47"/>
          </reference>
        </references>
      </pivotArea>
    </format>
    <format dxfId="2280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>
            <x v="88"/>
          </reference>
        </references>
      </pivotArea>
    </format>
    <format dxfId="2279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2278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>
            <x v="22"/>
          </reference>
        </references>
      </pivotArea>
    </format>
    <format dxfId="2277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>
            <x v="1"/>
          </reference>
        </references>
      </pivotArea>
    </format>
    <format dxfId="2276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>
            <x v="9"/>
          </reference>
        </references>
      </pivotArea>
    </format>
    <format dxfId="2275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>
            <x v="121"/>
          </reference>
        </references>
      </pivotArea>
    </format>
    <format dxfId="2274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>
            <x v="11"/>
          </reference>
        </references>
      </pivotArea>
    </format>
    <format dxfId="2273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>
            <x v="121"/>
          </reference>
        </references>
      </pivotArea>
    </format>
    <format dxfId="2272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>
            <x v="50"/>
          </reference>
        </references>
      </pivotArea>
    </format>
    <format dxfId="2271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>
            <x v="84"/>
          </reference>
        </references>
      </pivotArea>
    </format>
    <format dxfId="2270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>
            <x v="6"/>
          </reference>
        </references>
      </pivotArea>
    </format>
    <format dxfId="2269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>
            <x v="30"/>
          </reference>
        </references>
      </pivotArea>
    </format>
    <format dxfId="2268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>
            <x v="71"/>
          </reference>
        </references>
      </pivotArea>
    </format>
    <format dxfId="2267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>
            <x v="18"/>
          </reference>
        </references>
      </pivotArea>
    </format>
    <format dxfId="2266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>
            <x v="45"/>
          </reference>
        </references>
      </pivotArea>
    </format>
    <format dxfId="2265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>
            <x v="29"/>
          </reference>
        </references>
      </pivotArea>
    </format>
    <format dxfId="2264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>
            <x v="114"/>
          </reference>
        </references>
      </pivotArea>
    </format>
    <format dxfId="2263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>
            <x v="121"/>
          </reference>
        </references>
      </pivotArea>
    </format>
    <format dxfId="2262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>
            <x v="117"/>
          </reference>
        </references>
      </pivotArea>
    </format>
    <format dxfId="2261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>
            <x v="116"/>
          </reference>
        </references>
      </pivotArea>
    </format>
    <format dxfId="2260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>
            <x v="56"/>
          </reference>
        </references>
      </pivotArea>
    </format>
    <format dxfId="2259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2258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>
            <x v="16"/>
          </reference>
        </references>
      </pivotArea>
    </format>
    <format dxfId="2257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>
            <x v="17"/>
          </reference>
        </references>
      </pivotArea>
    </format>
    <format dxfId="2256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>
            <x v="112"/>
          </reference>
        </references>
      </pivotArea>
    </format>
    <format dxfId="2255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>
            <x v="59"/>
          </reference>
        </references>
      </pivotArea>
    </format>
    <format dxfId="2254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>
            <x v="99"/>
          </reference>
        </references>
      </pivotArea>
    </format>
    <format dxfId="2253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>
            <x v="7"/>
          </reference>
        </references>
      </pivotArea>
    </format>
    <format dxfId="2252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>
            <x v="55"/>
          </reference>
        </references>
      </pivotArea>
    </format>
    <format dxfId="2251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26"/>
          </reference>
        </references>
      </pivotArea>
    </format>
    <format dxfId="2250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>
            <x v="8"/>
          </reference>
        </references>
      </pivotArea>
    </format>
    <format dxfId="2249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>
            <x v="89"/>
          </reference>
        </references>
      </pivotArea>
    </format>
    <format dxfId="2248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>
            <x v="93"/>
          </reference>
        </references>
      </pivotArea>
    </format>
    <format dxfId="2247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>
            <x v="65"/>
          </reference>
        </references>
      </pivotArea>
    </format>
    <format dxfId="2246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121"/>
          </reference>
        </references>
      </pivotArea>
    </format>
    <format dxfId="2245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>
            <x v="107"/>
          </reference>
        </references>
      </pivotArea>
    </format>
    <format dxfId="2244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>
            <x v="120"/>
          </reference>
        </references>
      </pivotArea>
    </format>
    <format dxfId="2243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>
            <x v="67"/>
          </reference>
        </references>
      </pivotArea>
    </format>
    <format dxfId="2242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>
            <x v="58"/>
          </reference>
        </references>
      </pivotArea>
    </format>
    <format dxfId="2241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>
            <x v="43"/>
          </reference>
        </references>
      </pivotArea>
    </format>
    <format dxfId="2240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>
            <x v="78"/>
          </reference>
        </references>
      </pivotArea>
    </format>
    <format dxfId="2239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>
            <x v="79"/>
          </reference>
        </references>
      </pivotArea>
    </format>
    <format dxfId="2238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>
            <x v="121"/>
          </reference>
        </references>
      </pivotArea>
    </format>
    <format dxfId="2237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>
            <x v="27"/>
          </reference>
        </references>
      </pivotArea>
    </format>
    <format dxfId="2236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>
            <x v="33"/>
          </reference>
        </references>
      </pivotArea>
    </format>
    <format dxfId="2235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>
            <x v="10"/>
          </reference>
        </references>
      </pivotArea>
    </format>
    <format dxfId="2234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>
            <x v="82"/>
          </reference>
        </references>
      </pivotArea>
    </format>
    <format dxfId="2233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>
            <x v="12"/>
          </reference>
        </references>
      </pivotArea>
    </format>
    <format dxfId="2232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>
            <x v="86"/>
          </reference>
        </references>
      </pivotArea>
    </format>
    <format dxfId="2231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>
            <x v="104"/>
          </reference>
        </references>
      </pivotArea>
    </format>
    <format dxfId="2230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>
            <x v="21"/>
          </reference>
        </references>
      </pivotArea>
    </format>
    <format dxfId="2229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>
            <x v="77"/>
          </reference>
        </references>
      </pivotArea>
    </format>
    <format dxfId="2228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>
            <x v="85"/>
          </reference>
        </references>
      </pivotArea>
    </format>
    <format dxfId="2227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>
            <x v="70"/>
          </reference>
        </references>
      </pivotArea>
    </format>
    <format dxfId="2226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>
            <x v="92"/>
          </reference>
        </references>
      </pivotArea>
    </format>
    <format dxfId="2225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>
            <x v="36"/>
          </reference>
        </references>
      </pivotArea>
    </format>
    <format dxfId="2224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40"/>
          </reference>
        </references>
      </pivotArea>
    </format>
    <format dxfId="2223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>
            <x v="121"/>
          </reference>
        </references>
      </pivotArea>
    </format>
    <format dxfId="2222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>
            <x v="103"/>
          </reference>
        </references>
      </pivotArea>
    </format>
    <format dxfId="2221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>
            <x v="5"/>
          </reference>
        </references>
      </pivotArea>
    </format>
    <format dxfId="2220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>
            <x v="96"/>
          </reference>
        </references>
      </pivotArea>
    </format>
    <format dxfId="2219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>
            <x v="95"/>
          </reference>
        </references>
      </pivotArea>
    </format>
    <format dxfId="2218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>
            <x v="25"/>
          </reference>
        </references>
      </pivotArea>
    </format>
    <format dxfId="2217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>
            <x v="52"/>
          </reference>
        </references>
      </pivotArea>
    </format>
    <format dxfId="2216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>
            <x v="23"/>
          </reference>
        </references>
      </pivotArea>
    </format>
    <format dxfId="2215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>
            <x v="111"/>
          </reference>
        </references>
      </pivotArea>
    </format>
    <format dxfId="2214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>
            <x v="110"/>
          </reference>
        </references>
      </pivotArea>
    </format>
    <format dxfId="2213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>
            <x v="102"/>
          </reference>
        </references>
      </pivotArea>
    </format>
    <format dxfId="2212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>
            <x v="121"/>
          </reference>
        </references>
      </pivotArea>
    </format>
    <format dxfId="2211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>
            <x v="40"/>
          </reference>
        </references>
      </pivotArea>
    </format>
    <format dxfId="2210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>
            <x v="51"/>
          </reference>
        </references>
      </pivotArea>
    </format>
    <format dxfId="2209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>
            <x v="14"/>
          </reference>
        </references>
      </pivotArea>
    </format>
    <format dxfId="2208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>
            <x v="53"/>
          </reference>
        </references>
      </pivotArea>
    </format>
    <format dxfId="2207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>
            <x v="46"/>
          </reference>
        </references>
      </pivotArea>
    </format>
    <format dxfId="2206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>
            <x v="73"/>
          </reference>
        </references>
      </pivotArea>
    </format>
    <format dxfId="2205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>
            <x v="15"/>
          </reference>
        </references>
      </pivotArea>
    </format>
    <format dxfId="2204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>
            <x v="115"/>
          </reference>
        </references>
      </pivotArea>
    </format>
    <format dxfId="2203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>
            <x v="61"/>
          </reference>
        </references>
      </pivotArea>
    </format>
    <format dxfId="2202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>
            <x v="90"/>
          </reference>
        </references>
      </pivotArea>
    </format>
    <format dxfId="2201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>
            <x v="2"/>
          </reference>
        </references>
      </pivotArea>
    </format>
    <format dxfId="2200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>
            <x v="105"/>
          </reference>
        </references>
      </pivotArea>
    </format>
    <format dxfId="2199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>
            <x v="106"/>
          </reference>
        </references>
      </pivotArea>
    </format>
    <format dxfId="2198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>
            <x v="60"/>
          </reference>
        </references>
      </pivotArea>
    </format>
    <format dxfId="2197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>
            <x v="69"/>
          </reference>
        </references>
      </pivotArea>
    </format>
    <format dxfId="2196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>
            <x v="35"/>
          </reference>
        </references>
      </pivotArea>
    </format>
    <format dxfId="2195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>
            <x v="34"/>
          </reference>
        </references>
      </pivotArea>
    </format>
    <format dxfId="2194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>
            <x v="119"/>
          </reference>
        </references>
      </pivotArea>
    </format>
    <format dxfId="2193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>
            <x v="42"/>
          </reference>
        </references>
      </pivotArea>
    </format>
    <format dxfId="2192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>
            <x v="109"/>
          </reference>
        </references>
      </pivotArea>
    </format>
    <format dxfId="2191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>
            <x v="23"/>
          </reference>
        </references>
      </pivotArea>
    </format>
    <format dxfId="2190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>
            <x v="38"/>
          </reference>
        </references>
      </pivotArea>
    </format>
    <format dxfId="2189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>
            <x v="32"/>
          </reference>
        </references>
      </pivotArea>
    </format>
    <format dxfId="2188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>
            <x v="24"/>
          </reference>
        </references>
      </pivotArea>
    </format>
    <format dxfId="2187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>
            <x v="3"/>
          </reference>
        </references>
      </pivotArea>
    </format>
    <format dxfId="2186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>
            <x v="20"/>
          </reference>
        </references>
      </pivotArea>
    </format>
    <format dxfId="2185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>
            <x v="113"/>
          </reference>
        </references>
      </pivotArea>
    </format>
    <format dxfId="2184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>
            <x v="0"/>
          </reference>
        </references>
      </pivotArea>
    </format>
    <format dxfId="2183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>
            <x v="108"/>
          </reference>
        </references>
      </pivotArea>
    </format>
    <format dxfId="2182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>
            <x v="72"/>
          </reference>
        </references>
      </pivotArea>
    </format>
    <format dxfId="2181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>
            <x v="121"/>
          </reference>
        </references>
      </pivotArea>
    </format>
    <format dxfId="2180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>
            <x v="64"/>
          </reference>
        </references>
      </pivotArea>
    </format>
    <format dxfId="2179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>
            <x v="28"/>
          </reference>
        </references>
      </pivotArea>
    </format>
    <format dxfId="2178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>
            <x v="80"/>
          </reference>
        </references>
      </pivotArea>
    </format>
    <format dxfId="2177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>
            <x v="98"/>
          </reference>
        </references>
      </pivotArea>
    </format>
    <format dxfId="2176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>
            <x v="97"/>
          </reference>
        </references>
      </pivotArea>
    </format>
    <format dxfId="2175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>
            <x v="54"/>
          </reference>
        </references>
      </pivotArea>
    </format>
    <format dxfId="2174">
      <pivotArea dataOnly="0" labelOnly="1" outline="0" fieldPosition="0">
        <references count="8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>
            <x v="66"/>
          </reference>
        </references>
      </pivotArea>
    </format>
    <format dxfId="2173">
      <pivotArea dataOnly="0" labelOnly="1" outline="0" fieldPosition="0">
        <references count="8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>
            <x v="37"/>
          </reference>
        </references>
      </pivotArea>
    </format>
    <format dxfId="2172">
      <pivotArea dataOnly="0" labelOnly="1" outline="0" fieldPosition="0">
        <references count="8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>
            <x v="13"/>
          </reference>
        </references>
      </pivotArea>
    </format>
    <format dxfId="2171">
      <pivotArea dataOnly="0" labelOnly="1" outline="0" fieldPosition="0">
        <references count="8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>
            <x v="50"/>
          </reference>
        </references>
      </pivotArea>
    </format>
    <format dxfId="2170">
      <pivotArea dataOnly="0" labelOnly="1" outline="0" fieldPosition="0">
        <references count="8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2169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>
            <x v="16"/>
          </reference>
        </references>
      </pivotArea>
    </format>
    <format dxfId="2168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>
            <x v="11"/>
          </reference>
        </references>
      </pivotArea>
    </format>
    <format dxfId="2167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66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>
            <x v="64"/>
          </reference>
        </references>
      </pivotArea>
    </format>
    <format dxfId="2165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>
            <x v="49"/>
          </reference>
        </references>
      </pivotArea>
    </format>
    <format dxfId="2164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 selected="0">
            <x v="63"/>
          </reference>
          <reference field="15" count="1">
            <x v="31"/>
          </reference>
        </references>
      </pivotArea>
    </format>
    <format dxfId="2163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>
            <x v="10"/>
          </reference>
        </references>
      </pivotArea>
    </format>
    <format dxfId="2162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>
            <x v="67"/>
          </reference>
        </references>
      </pivotArea>
    </format>
    <format dxfId="2161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>
            <x v="90"/>
          </reference>
        </references>
      </pivotArea>
    </format>
    <format dxfId="2160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>
            <x v="60"/>
          </reference>
        </references>
      </pivotArea>
    </format>
    <format dxfId="2159">
      <pivotArea dataOnly="0" labelOnly="1" outline="0" fieldPosition="0">
        <references count="9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>
            <x v="44"/>
          </reference>
        </references>
      </pivotArea>
    </format>
    <format dxfId="2158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>
            <x v="68"/>
          </reference>
        </references>
      </pivotArea>
    </format>
    <format dxfId="2157">
      <pivotArea dataOnly="0" labelOnly="1" outline="0" fieldPosition="0">
        <references count="9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>
            <x v="77"/>
          </reference>
        </references>
      </pivotArea>
    </format>
    <format dxfId="2156">
      <pivotArea dataOnly="0" labelOnly="1" outline="0" fieldPosition="0">
        <references count="9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>
            <x v="76"/>
          </reference>
        </references>
      </pivotArea>
    </format>
    <format dxfId="2155">
      <pivotArea dataOnly="0" labelOnly="1" outline="0" fieldPosition="0">
        <references count="9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>
            <x v="18"/>
          </reference>
        </references>
      </pivotArea>
    </format>
    <format dxfId="2154">
      <pivotArea dataOnly="0" labelOnly="1" outline="0" fieldPosition="0">
        <references count="9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>
            <x v="86"/>
          </reference>
        </references>
      </pivotArea>
    </format>
    <format dxfId="2153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52">
      <pivotArea dataOnly="0" labelOnly="1" outline="0" fieldPosition="0">
        <references count="9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>
            <x v="36"/>
          </reference>
        </references>
      </pivotArea>
    </format>
    <format dxfId="2151">
      <pivotArea dataOnly="0" labelOnly="1" outline="0" fieldPosition="0">
        <references count="9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>
            <x v="89"/>
          </reference>
        </references>
      </pivotArea>
    </format>
    <format dxfId="2150">
      <pivotArea dataOnly="0" labelOnly="1" outline="0" fieldPosition="0">
        <references count="9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>
            <x v="73"/>
          </reference>
        </references>
      </pivotArea>
    </format>
    <format dxfId="2149">
      <pivotArea dataOnly="0" labelOnly="1" outline="0" fieldPosition="0">
        <references count="9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48">
      <pivotArea dataOnly="0" labelOnly="1" outline="0" fieldPosition="0">
        <references count="9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>
            <x v="27"/>
          </reference>
        </references>
      </pivotArea>
    </format>
    <format dxfId="2147">
      <pivotArea dataOnly="0" labelOnly="1" outline="0" fieldPosition="0">
        <references count="9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>
            <x v="13"/>
          </reference>
        </references>
      </pivotArea>
    </format>
    <format dxfId="2146">
      <pivotArea dataOnly="0" labelOnly="1" outline="0" fieldPosition="0">
        <references count="9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>
            <x v="72"/>
          </reference>
        </references>
      </pivotArea>
    </format>
    <format dxfId="2145">
      <pivotArea dataOnly="0" labelOnly="1" outline="0" fieldPosition="0">
        <references count="9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>
            <x v="83"/>
          </reference>
        </references>
      </pivotArea>
    </format>
    <format dxfId="2144">
      <pivotArea dataOnly="0" labelOnly="1" outline="0" fieldPosition="0">
        <references count="9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>
            <x v="33"/>
          </reference>
        </references>
      </pivotArea>
    </format>
    <format dxfId="2143">
      <pivotArea dataOnly="0" labelOnly="1" outline="0" fieldPosition="0">
        <references count="9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>
            <x v="34"/>
          </reference>
        </references>
      </pivotArea>
    </format>
    <format dxfId="2142">
      <pivotArea dataOnly="0" labelOnly="1" outline="0" fieldPosition="0">
        <references count="9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>
            <x v="62"/>
          </reference>
        </references>
      </pivotArea>
    </format>
    <format dxfId="2141">
      <pivotArea dataOnly="0" labelOnly="1" outline="0" fieldPosition="0">
        <references count="9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>
            <x v="35"/>
          </reference>
        </references>
      </pivotArea>
    </format>
    <format dxfId="2140">
      <pivotArea dataOnly="0" labelOnly="1" outline="0" fieldPosition="0">
        <references count="9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 selected="0">
            <x v="114"/>
          </reference>
          <reference field="15" count="1">
            <x v="95"/>
          </reference>
        </references>
      </pivotArea>
    </format>
    <format dxfId="2139">
      <pivotArea dataOnly="0" labelOnly="1" outline="0" fieldPosition="0">
        <references count="9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>
            <x v="69"/>
          </reference>
        </references>
      </pivotArea>
    </format>
    <format dxfId="2138">
      <pivotArea dataOnly="0" labelOnly="1" outline="0" fieldPosition="0">
        <references count="9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 selected="0">
            <x v="116"/>
          </reference>
          <reference field="15" count="1">
            <x v="70"/>
          </reference>
        </references>
      </pivotArea>
    </format>
    <format dxfId="2137">
      <pivotArea dataOnly="0" labelOnly="1" outline="0" fieldPosition="0">
        <references count="9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>
            <x v="95"/>
          </reference>
        </references>
      </pivotArea>
    </format>
    <format dxfId="2136">
      <pivotArea dataOnly="0" labelOnly="1" outline="0" fieldPosition="0">
        <references count="9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>
            <x v="54"/>
          </reference>
        </references>
      </pivotArea>
    </format>
    <format dxfId="2135">
      <pivotArea dataOnly="0" labelOnly="1" outline="0" fieldPosition="0">
        <references count="9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>
            <x v="1"/>
          </reference>
        </references>
      </pivotArea>
    </format>
    <format dxfId="2134">
      <pivotArea dataOnly="0" labelOnly="1" outline="0" fieldPosition="0">
        <references count="9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17"/>
          </reference>
          <reference field="15" count="1">
            <x v="95"/>
          </reference>
        </references>
      </pivotArea>
    </format>
    <format dxfId="2133">
      <pivotArea dataOnly="0" labelOnly="1" outline="0" fieldPosition="0">
        <references count="9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>
            <x v="7"/>
          </reference>
        </references>
      </pivotArea>
    </format>
    <format dxfId="2132">
      <pivotArea dataOnly="0" labelOnly="1" outline="0" fieldPosition="0">
        <references count="9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>
            <x v="21"/>
          </reference>
        </references>
      </pivotArea>
    </format>
    <format dxfId="2131">
      <pivotArea dataOnly="0" labelOnly="1" outline="0" fieldPosition="0">
        <references count="9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>
            <x v="95"/>
          </reference>
        </references>
      </pivotArea>
    </format>
    <format dxfId="2130">
      <pivotArea dataOnly="0" labelOnly="1" outline="0" fieldPosition="0">
        <references count="9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>
            <x v="45"/>
          </reference>
        </references>
      </pivotArea>
    </format>
    <format dxfId="2129">
      <pivotArea dataOnly="0" labelOnly="1" outline="0" fieldPosition="0">
        <references count="9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>
            <x v="74"/>
          </reference>
        </references>
      </pivotArea>
    </format>
    <format dxfId="2128">
      <pivotArea dataOnly="0" labelOnly="1" outline="0" fieldPosition="0">
        <references count="9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>
            <x v="52"/>
          </reference>
        </references>
      </pivotArea>
    </format>
    <format dxfId="2127">
      <pivotArea dataOnly="0" labelOnly="1" outline="0" fieldPosition="0">
        <references count="9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>
            <x v="14"/>
          </reference>
        </references>
      </pivotArea>
    </format>
    <format dxfId="2126">
      <pivotArea dataOnly="0" labelOnly="1" outline="0" fieldPosition="0">
        <references count="9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>
            <x v="51"/>
          </reference>
        </references>
      </pivotArea>
    </format>
    <format dxfId="2125">
      <pivotArea dataOnly="0" labelOnly="1" outline="0" fieldPosition="0">
        <references count="9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24">
      <pivotArea dataOnly="0" labelOnly="1" outline="0" fieldPosition="0">
        <references count="9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>
            <x v="0"/>
          </reference>
        </references>
      </pivotArea>
    </format>
    <format dxfId="2123">
      <pivotArea dataOnly="0" labelOnly="1" outline="0" fieldPosition="0">
        <references count="9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>
            <x v="58"/>
          </reference>
        </references>
      </pivotArea>
    </format>
    <format dxfId="2122">
      <pivotArea dataOnly="0" labelOnly="1" outline="0" fieldPosition="0">
        <references count="9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>
            <x v="57"/>
          </reference>
        </references>
      </pivotArea>
    </format>
    <format dxfId="2121">
      <pivotArea dataOnly="0" labelOnly="1" outline="0" fieldPosition="0">
        <references count="9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>
            <x v="53"/>
          </reference>
        </references>
      </pivotArea>
    </format>
    <format dxfId="2120">
      <pivotArea dataOnly="0" labelOnly="1" outline="0" fieldPosition="0">
        <references count="9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>
            <x v="59"/>
          </reference>
        </references>
      </pivotArea>
    </format>
    <format dxfId="2119">
      <pivotArea dataOnly="0" labelOnly="1" outline="0" fieldPosition="0">
        <references count="9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 selected="0">
            <x v="78"/>
          </reference>
          <reference field="15" count="1">
            <x v="60"/>
          </reference>
        </references>
      </pivotArea>
    </format>
    <format dxfId="2118">
      <pivotArea dataOnly="0" labelOnly="1" outline="0" fieldPosition="0">
        <references count="9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>
            <x v="61"/>
          </reference>
        </references>
      </pivotArea>
    </format>
    <format dxfId="2117">
      <pivotArea dataOnly="0" labelOnly="1" outline="0" fieldPosition="0">
        <references count="9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16">
      <pivotArea dataOnly="0" labelOnly="1" outline="0" fieldPosition="0">
        <references count="9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 selected="0">
            <x v="27"/>
          </reference>
          <reference field="15" count="1">
            <x v="12"/>
          </reference>
        </references>
      </pivotArea>
    </format>
    <format dxfId="2115">
      <pivotArea dataOnly="0" labelOnly="1" outline="0" fieldPosition="0">
        <references count="9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>
            <x v="41"/>
          </reference>
        </references>
      </pivotArea>
    </format>
    <format dxfId="2114">
      <pivotArea dataOnly="0" labelOnly="1" outline="0" fieldPosition="0">
        <references count="9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>
            <x v="95"/>
          </reference>
        </references>
      </pivotArea>
    </format>
    <format dxfId="2113">
      <pivotArea dataOnly="0" labelOnly="1" outline="0" fieldPosition="0">
        <references count="9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>
            <x v="72"/>
          </reference>
        </references>
      </pivotArea>
    </format>
    <format dxfId="2112">
      <pivotArea dataOnly="0" labelOnly="1" outline="0" fieldPosition="0">
        <references count="9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>
            <x v="95"/>
          </reference>
        </references>
      </pivotArea>
    </format>
    <format dxfId="2111">
      <pivotArea dataOnly="0" labelOnly="1" outline="0" fieldPosition="0">
        <references count="9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>
            <x v="23"/>
          </reference>
        </references>
      </pivotArea>
    </format>
    <format dxfId="2110">
      <pivotArea dataOnly="0" labelOnly="1" outline="0" fieldPosition="0">
        <references count="9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>
            <x v="24"/>
          </reference>
        </references>
      </pivotArea>
    </format>
    <format dxfId="2109">
      <pivotArea dataOnly="0" labelOnly="1" outline="0" fieldPosition="0">
        <references count="9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>
            <x v="75"/>
          </reference>
        </references>
      </pivotArea>
    </format>
    <format dxfId="2108">
      <pivotArea dataOnly="0" labelOnly="1" outline="0" fieldPosition="0">
        <references count="9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>
            <x v="78"/>
          </reference>
        </references>
      </pivotArea>
    </format>
    <format dxfId="2107">
      <pivotArea dataOnly="0" labelOnly="1" outline="0" fieldPosition="0">
        <references count="9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>
            <x v="91"/>
          </reference>
        </references>
      </pivotArea>
    </format>
    <format dxfId="2106">
      <pivotArea dataOnly="0" labelOnly="1" outline="0" fieldPosition="0">
        <references count="9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>
            <x v="32"/>
          </reference>
        </references>
      </pivotArea>
    </format>
    <format dxfId="2105">
      <pivotArea dataOnly="0" labelOnly="1" outline="0" fieldPosition="0">
        <references count="9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>
            <x v="79"/>
          </reference>
        </references>
      </pivotArea>
    </format>
    <format dxfId="2104">
      <pivotArea dataOnly="0" labelOnly="1" outline="0" fieldPosition="0">
        <references count="9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>
            <x v="30"/>
          </reference>
        </references>
      </pivotArea>
    </format>
    <format dxfId="2103">
      <pivotArea dataOnly="0" labelOnly="1" outline="0" fieldPosition="0">
        <references count="9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>
            <x v="50"/>
          </reference>
        </references>
      </pivotArea>
    </format>
    <format dxfId="2102">
      <pivotArea dataOnly="0" labelOnly="1" outline="0" fieldPosition="0">
        <references count="9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101">
      <pivotArea dataOnly="0" labelOnly="1" outline="0" fieldPosition="0">
        <references count="9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>
            <x v="19"/>
          </reference>
        </references>
      </pivotArea>
    </format>
    <format dxfId="2100">
      <pivotArea dataOnly="0" labelOnly="1" outline="0" fieldPosition="0">
        <references count="9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>
            <x v="15"/>
          </reference>
        </references>
      </pivotArea>
    </format>
    <format dxfId="2099">
      <pivotArea dataOnly="0" labelOnly="1" outline="0" fieldPosition="0">
        <references count="9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>
            <x v="71"/>
          </reference>
        </references>
      </pivotArea>
    </format>
    <format dxfId="2098">
      <pivotArea dataOnly="0" labelOnly="1" outline="0" fieldPosition="0">
        <references count="9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>
            <x v="28"/>
          </reference>
        </references>
      </pivotArea>
    </format>
    <format dxfId="2097">
      <pivotArea dataOnly="0" labelOnly="1" outline="0" fieldPosition="0">
        <references count="9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 selected="0">
            <x v="25"/>
          </reference>
          <reference field="15" count="1">
            <x v="29"/>
          </reference>
        </references>
      </pivotArea>
    </format>
    <format dxfId="2096">
      <pivotArea dataOnly="0" labelOnly="1" outline="0" fieldPosition="0">
        <references count="9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>
            <x v="20"/>
          </reference>
        </references>
      </pivotArea>
    </format>
    <format dxfId="2095">
      <pivotArea dataOnly="0" labelOnly="1" outline="0" fieldPosition="0">
        <references count="9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>
            <x v="37"/>
          </reference>
        </references>
      </pivotArea>
    </format>
    <format dxfId="2094">
      <pivotArea dataOnly="0" labelOnly="1" outline="0" fieldPosition="0">
        <references count="9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>
            <x v="66"/>
          </reference>
        </references>
      </pivotArea>
    </format>
    <format dxfId="2093">
      <pivotArea dataOnly="0" labelOnly="1" outline="0" fieldPosition="0">
        <references count="9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>
            <x v="95"/>
          </reference>
        </references>
      </pivotArea>
    </format>
    <format dxfId="2092">
      <pivotArea dataOnly="0" labelOnly="1" outline="0" fieldPosition="0">
        <references count="9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>
            <x v="8"/>
          </reference>
        </references>
      </pivotArea>
    </format>
    <format dxfId="2091">
      <pivotArea dataOnly="0" labelOnly="1" outline="0" fieldPosition="0">
        <references count="9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090">
      <pivotArea dataOnly="0" labelOnly="1" outline="0" fieldPosition="0">
        <references count="9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>
            <x v="50"/>
          </reference>
        </references>
      </pivotArea>
    </format>
    <format dxfId="2089">
      <pivotArea dataOnly="0" labelOnly="1" outline="0" fieldPosition="0">
        <references count="9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>
            <x v="17"/>
          </reference>
        </references>
      </pivotArea>
    </format>
    <format dxfId="2088">
      <pivotArea dataOnly="0" labelOnly="1" outline="0" fieldPosition="0">
        <references count="9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>
            <x v="92"/>
          </reference>
        </references>
      </pivotArea>
    </format>
    <format dxfId="2087">
      <pivotArea dataOnly="0" labelOnly="1" outline="0" fieldPosition="0">
        <references count="9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>
            <x v="81"/>
          </reference>
        </references>
      </pivotArea>
    </format>
    <format dxfId="2086">
      <pivotArea dataOnly="0" labelOnly="1" outline="0" fieldPosition="0">
        <references count="9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>
            <x v="63"/>
          </reference>
        </references>
      </pivotArea>
    </format>
    <format dxfId="2085">
      <pivotArea dataOnly="0" labelOnly="1" outline="0" fieldPosition="0">
        <references count="9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>
            <x v="85"/>
          </reference>
        </references>
      </pivotArea>
    </format>
    <format dxfId="2084">
      <pivotArea dataOnly="0" labelOnly="1" outline="0" fieldPosition="0">
        <references count="9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2083">
      <pivotArea dataOnly="0" labelOnly="1" outline="0" fieldPosition="0">
        <references count="9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>
            <x v="39"/>
          </reference>
        </references>
      </pivotArea>
    </format>
    <format dxfId="2082">
      <pivotArea dataOnly="0" labelOnly="1" outline="0" fieldPosition="0">
        <references count="9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>
            <x v="3"/>
          </reference>
        </references>
      </pivotArea>
    </format>
    <format dxfId="2081">
      <pivotArea dataOnly="0" labelOnly="1" outline="0" fieldPosition="0">
        <references count="9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>
            <x v="40"/>
          </reference>
        </references>
      </pivotArea>
    </format>
    <format dxfId="2080">
      <pivotArea dataOnly="0" labelOnly="1" outline="0" fieldPosition="0">
        <references count="9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>
            <x v="4"/>
          </reference>
        </references>
      </pivotArea>
    </format>
    <format dxfId="2079">
      <pivotArea dataOnly="0" labelOnly="1" outline="0" fieldPosition="0">
        <references count="9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>
            <x v="95"/>
          </reference>
        </references>
      </pivotArea>
    </format>
    <format dxfId="2078">
      <pivotArea dataOnly="0" labelOnly="1" outline="0" fieldPosition="0">
        <references count="9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>
            <x v="82"/>
          </reference>
        </references>
      </pivotArea>
    </format>
    <format dxfId="2077">
      <pivotArea dataOnly="0" labelOnly="1" outline="0" fieldPosition="0">
        <references count="9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>
            <x v="95"/>
          </reference>
        </references>
      </pivotArea>
    </format>
    <format dxfId="2076">
      <pivotArea dataOnly="0" labelOnly="1" outline="0" fieldPosition="0">
        <references count="9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>
            <x v="84"/>
          </reference>
        </references>
      </pivotArea>
    </format>
    <format dxfId="2075">
      <pivotArea dataOnly="0" labelOnly="1" outline="0" fieldPosition="0">
        <references count="9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>
            <x v="43"/>
          </reference>
        </references>
      </pivotArea>
    </format>
    <format dxfId="2074">
      <pivotArea dataOnly="0" labelOnly="1" outline="0" fieldPosition="0">
        <references count="9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>
            <x v="93"/>
          </reference>
        </references>
      </pivotArea>
    </format>
    <format dxfId="2073">
      <pivotArea dataOnly="0" labelOnly="1" outline="0" fieldPosition="0">
        <references count="9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>
            <x v="42"/>
          </reference>
        </references>
      </pivotArea>
    </format>
    <format dxfId="2072">
      <pivotArea dataOnly="0" labelOnly="1" outline="0" fieldPosition="0">
        <references count="9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 selected="0">
            <x v="109"/>
          </reference>
          <reference field="15" count="1">
            <x v="95"/>
          </reference>
        </references>
      </pivotArea>
    </format>
    <format dxfId="2071">
      <pivotArea dataOnly="0" labelOnly="1" outline="0" fieldPosition="0">
        <references count="9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>
            <x v="37"/>
          </reference>
        </references>
      </pivotArea>
    </format>
    <format dxfId="2070">
      <pivotArea dataOnly="0" labelOnly="1" outline="0" fieldPosition="0">
        <references count="9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>
            <x v="47"/>
          </reference>
        </references>
      </pivotArea>
    </format>
    <format dxfId="2069">
      <pivotArea dataOnly="0" labelOnly="1" outline="0" fieldPosition="0">
        <references count="9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 selected="0">
            <x v="32"/>
          </reference>
          <reference field="15" count="1">
            <x v="2"/>
          </reference>
        </references>
      </pivotArea>
    </format>
    <format dxfId="2068">
      <pivotArea dataOnly="0" labelOnly="1" outline="0" fieldPosition="0">
        <references count="9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>
            <x v="5"/>
          </reference>
        </references>
      </pivotArea>
    </format>
    <format dxfId="2067">
      <pivotArea dataOnly="0" labelOnly="1" outline="0" fieldPosition="0">
        <references count="9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>
            <x v="26"/>
          </reference>
        </references>
      </pivotArea>
    </format>
    <format dxfId="2066">
      <pivotArea dataOnly="0" labelOnly="1" outline="0" fieldPosition="0">
        <references count="9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>
            <x v="95"/>
          </reference>
        </references>
      </pivotArea>
    </format>
    <format dxfId="2065">
      <pivotArea dataOnly="0" labelOnly="1" outline="0" fieldPosition="0">
        <references count="9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>
            <x v="6"/>
          </reference>
        </references>
      </pivotArea>
    </format>
    <format dxfId="2064">
      <pivotArea dataOnly="0" labelOnly="1" outline="0" fieldPosition="0">
        <references count="9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>
            <x v="95"/>
          </reference>
        </references>
      </pivotArea>
    </format>
    <format dxfId="2063">
      <pivotArea dataOnly="0" labelOnly="1" outline="0" fieldPosition="0">
        <references count="9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>
            <x v="88"/>
          </reference>
        </references>
      </pivotArea>
    </format>
    <format dxfId="2062">
      <pivotArea dataOnly="0" labelOnly="1" outline="0" fieldPosition="0">
        <references count="9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061">
      <pivotArea dataOnly="0" labelOnly="1" outline="0" fieldPosition="0">
        <references count="9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>
            <x v="56"/>
          </reference>
        </references>
      </pivotArea>
    </format>
    <format dxfId="2060">
      <pivotArea dataOnly="0" labelOnly="1" outline="0" fieldPosition="0">
        <references count="9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>
            <x v="95"/>
          </reference>
        </references>
      </pivotArea>
    </format>
    <format dxfId="2059">
      <pivotArea dataOnly="0" labelOnly="1" outline="0" fieldPosition="0">
        <references count="9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>
            <x v="38"/>
          </reference>
        </references>
      </pivotArea>
    </format>
    <format dxfId="2058">
      <pivotArea dataOnly="0" labelOnly="1" outline="0" fieldPosition="0">
        <references count="9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>
            <x v="80"/>
          </reference>
        </references>
      </pivotArea>
    </format>
    <format dxfId="2057">
      <pivotArea dataOnly="0" labelOnly="1" outline="0" fieldPosition="0">
        <references count="9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>
            <x v="95"/>
          </reference>
        </references>
      </pivotArea>
    </format>
    <format dxfId="2056">
      <pivotArea dataOnly="0" labelOnly="1" outline="0" fieldPosition="0">
        <references count="9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>
            <x v="25"/>
          </reference>
        </references>
      </pivotArea>
    </format>
    <format dxfId="2055">
      <pivotArea dataOnly="0" labelOnly="1" outline="0" fieldPosition="0">
        <references count="9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>
            <x v="91"/>
          </reference>
        </references>
      </pivotArea>
    </format>
    <format dxfId="2054">
      <pivotArea dataOnly="0" labelOnly="1" outline="0" fieldPosition="0">
        <references count="9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>
            <x v="22"/>
          </reference>
        </references>
      </pivotArea>
    </format>
    <format dxfId="2053">
      <pivotArea dataOnly="0" labelOnly="1" outline="0" fieldPosition="0">
        <references count="9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>
            <x v="94"/>
          </reference>
        </references>
      </pivotArea>
    </format>
    <format dxfId="2052">
      <pivotArea dataOnly="0" labelOnly="1" outline="0" fieldPosition="0">
        <references count="9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>
            <x v="27"/>
          </reference>
        </references>
      </pivotArea>
    </format>
    <format dxfId="2051">
      <pivotArea dataOnly="0" labelOnly="1" outline="0" fieldPosition="0">
        <references count="9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2050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8" count="4">
            <x v="39"/>
            <x v="46"/>
            <x v="49"/>
            <x v="50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2049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8" count="1">
            <x v="27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 selected="0">
            <x v="11"/>
          </reference>
        </references>
      </pivotArea>
    </format>
    <format dxfId="2048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8" count="1">
            <x v="48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47">
      <pivotArea dataOnly="0" labelOnly="1" outline="0" fieldPosition="0">
        <references count="10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8" count="2">
            <x v="45"/>
            <x v="48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46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8" count="1">
            <x v="0"/>
          </reference>
          <reference field="10" count="1" selected="0">
            <x v="23"/>
          </reference>
          <reference field="11" count="1" selected="0">
            <x v="144"/>
          </reference>
          <reference field="12" count="1" selected="0">
            <x v="112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45">
      <pivotArea dataOnly="0" labelOnly="1" outline="0" fieldPosition="0">
        <references count="10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8" count="6">
            <x v="17"/>
            <x v="20"/>
            <x v="22"/>
            <x v="26"/>
            <x v="41"/>
            <x v="5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2044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8" count="2">
            <x v="22"/>
            <x v="45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2043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8" count="2">
            <x v="45"/>
            <x v="48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2042">
      <pivotArea dataOnly="0" labelOnly="1" outline="0" fieldPosition="0">
        <references count="10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8" count="1">
            <x v="39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 selected="0">
            <x v="67"/>
          </reference>
        </references>
      </pivotArea>
    </format>
    <format dxfId="2041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 selected="0">
            <x v="90"/>
          </reference>
        </references>
      </pivotArea>
    </format>
    <format dxfId="2040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8" count="1">
            <x v="46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 selected="0">
            <x v="60"/>
          </reference>
        </references>
      </pivotArea>
    </format>
    <format dxfId="2039">
      <pivotArea dataOnly="0" labelOnly="1" outline="0" fieldPosition="0">
        <references count="10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8" count="2">
            <x v="1"/>
            <x v="8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2038">
      <pivotArea dataOnly="0" labelOnly="1" outline="0" fieldPosition="0">
        <references count="10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 selected="0">
            <x v="68"/>
          </reference>
        </references>
      </pivotArea>
    </format>
    <format dxfId="2037">
      <pivotArea dataOnly="0" labelOnly="1" outline="0" fieldPosition="0">
        <references count="10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8" count="5">
            <x v="23"/>
            <x v="43"/>
            <x v="44"/>
            <x v="45"/>
            <x v="49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2036">
      <pivotArea dataOnly="0" labelOnly="1" outline="0" fieldPosition="0">
        <references count="10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8" count="2">
            <x v="2"/>
            <x v="11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2035">
      <pivotArea dataOnly="0" labelOnly="1" outline="0" fieldPosition="0">
        <references count="10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8" count="2">
            <x v="38"/>
            <x v="45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2034">
      <pivotArea dataOnly="0" labelOnly="1" outline="0" fieldPosition="0">
        <references count="10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8" count="3">
            <x v="18"/>
            <x v="27"/>
            <x v="34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2033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32">
      <pivotArea dataOnly="0" labelOnly="1" outline="0" fieldPosition="0">
        <references count="10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8" count="2">
            <x v="45"/>
            <x v="47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2031">
      <pivotArea dataOnly="0" labelOnly="1" outline="0" fieldPosition="0">
        <references count="10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8" count="1">
            <x v="25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 selected="0">
            <x v="89"/>
          </reference>
        </references>
      </pivotArea>
    </format>
    <format dxfId="2030">
      <pivotArea dataOnly="0" labelOnly="1" outline="0" fieldPosition="0">
        <references count="10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8" count="2">
            <x v="2"/>
            <x v="20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2029">
      <pivotArea dataOnly="0" labelOnly="1" outline="0" fieldPosition="0">
        <references count="10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8" count="1">
            <x v="11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28">
      <pivotArea dataOnly="0" labelOnly="1" outline="0" fieldPosition="0">
        <references count="10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8" count="8">
            <x v="18"/>
            <x v="22"/>
            <x v="23"/>
            <x v="31"/>
            <x v="34"/>
            <x v="36"/>
            <x v="44"/>
            <x v="4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2027">
      <pivotArea dataOnly="0" labelOnly="1" outline="0" fieldPosition="0">
        <references count="10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8" count="1">
            <x v="11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 selected="0">
            <x v="1"/>
          </reference>
          <reference field="15" count="1" selected="0">
            <x v="95"/>
          </reference>
        </references>
      </pivotArea>
    </format>
    <format dxfId="2026">
      <pivotArea dataOnly="0" labelOnly="1" outline="0" fieldPosition="0">
        <references count="10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8" count="1">
            <x v="43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 selected="0">
            <x v="9"/>
          </reference>
          <reference field="15" count="1" selected="0">
            <x v="95"/>
          </reference>
        </references>
      </pivotArea>
    </format>
    <format dxfId="2025">
      <pivotArea dataOnly="0" labelOnly="1" outline="0" fieldPosition="0">
        <references count="10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8" count="1">
            <x v="26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24">
      <pivotArea dataOnly="0" labelOnly="1" outline="0" fieldPosition="0">
        <references count="10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8" count="2">
            <x v="22"/>
            <x v="51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23">
      <pivotArea dataOnly="0" labelOnly="1" outline="0" fieldPosition="0">
        <references count="10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8" count="1">
            <x v="6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22">
      <pivotArea dataOnly="0" labelOnly="1" outline="0" fieldPosition="0">
        <references count="10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8" count="2">
            <x v="43"/>
            <x v="45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21">
      <pivotArea dataOnly="0" labelOnly="1" outline="0" fieldPosition="0">
        <references count="10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8" count="1">
            <x v="46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 selected="0">
            <x v="11"/>
          </reference>
          <reference field="15" count="1" selected="0">
            <x v="95"/>
          </reference>
        </references>
      </pivotArea>
    </format>
    <format dxfId="2020">
      <pivotArea dataOnly="0" labelOnly="1" outline="0" fieldPosition="0">
        <references count="10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8" count="1">
            <x v="23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19">
      <pivotArea dataOnly="0" labelOnly="1" outline="0" fieldPosition="0">
        <references count="10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2018">
      <pivotArea dataOnly="0" labelOnly="1" outline="0" fieldPosition="0">
        <references count="10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8" count="1">
            <x v="46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 selected="0">
            <x v="13"/>
          </reference>
        </references>
      </pivotArea>
    </format>
    <format dxfId="2017">
      <pivotArea dataOnly="0" labelOnly="1" outline="0" fieldPosition="0">
        <references count="10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8" count="4">
            <x v="22"/>
            <x v="23"/>
            <x v="32"/>
            <x v="49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2016">
      <pivotArea dataOnly="0" labelOnly="1" outline="0" fieldPosition="0">
        <references count="10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 selected="0">
            <x v="83"/>
          </reference>
        </references>
      </pivotArea>
    </format>
    <format dxfId="2015">
      <pivotArea dataOnly="0" labelOnly="1" outline="0" fieldPosition="0">
        <references count="10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8" count="1">
            <x v="45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 selected="0">
            <x v="33"/>
          </reference>
        </references>
      </pivotArea>
    </format>
    <format dxfId="2014">
      <pivotArea dataOnly="0" labelOnly="1" outline="0" fieldPosition="0">
        <references count="10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8" count="5">
            <x v="22"/>
            <x v="26"/>
            <x v="45"/>
            <x v="46"/>
            <x v="50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2013">
      <pivotArea dataOnly="0" labelOnly="1" outline="0" fieldPosition="0">
        <references count="10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8" count="2">
            <x v="21"/>
            <x v="28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2012">
      <pivotArea dataOnly="0" labelOnly="1" outline="0" fieldPosition="0">
        <references count="10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 selected="0">
            <x v="35"/>
          </reference>
        </references>
      </pivotArea>
    </format>
    <format dxfId="2011">
      <pivotArea dataOnly="0" labelOnly="1" outline="0" fieldPosition="0">
        <references count="10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8" count="1">
            <x v="17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010">
      <pivotArea dataOnly="0" labelOnly="1" outline="0" fieldPosition="0">
        <references count="10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 selected="0">
            <x v="69"/>
          </reference>
        </references>
      </pivotArea>
    </format>
    <format dxfId="2009">
      <pivotArea dataOnly="0" labelOnly="1" outline="0" fieldPosition="0">
        <references count="10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8" count="1">
            <x v="12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 selected="0">
            <x v="95"/>
          </reference>
        </references>
      </pivotArea>
    </format>
    <format dxfId="2008">
      <pivotArea dataOnly="0" labelOnly="1" outline="0" fieldPosition="0">
        <references count="10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8" count="11">
            <x v="19"/>
            <x v="22"/>
            <x v="23"/>
            <x v="24"/>
            <x v="34"/>
            <x v="39"/>
            <x v="40"/>
            <x v="43"/>
            <x v="45"/>
            <x v="46"/>
            <x v="4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2007">
      <pivotArea dataOnly="0" labelOnly="1" outline="0" fieldPosition="0">
        <references count="10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 selected="0">
            <x v="1"/>
          </reference>
        </references>
      </pivotArea>
    </format>
    <format dxfId="2006">
      <pivotArea dataOnly="0" labelOnly="1" outline="0" fieldPosition="0">
        <references count="10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8" count="1">
            <x v="36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 selected="0">
            <x v="112"/>
          </reference>
          <reference field="15" count="1" selected="0">
            <x v="95"/>
          </reference>
        </references>
      </pivotArea>
    </format>
    <format dxfId="2005">
      <pivotArea dataOnly="0" labelOnly="1" outline="0" fieldPosition="0">
        <references count="10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8" count="2">
            <x v="10"/>
            <x v="11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2004">
      <pivotArea dataOnly="0" labelOnly="1" outline="0" fieldPosition="0">
        <references count="10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8" count="1">
            <x v="34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 selected="0">
            <x v="21"/>
          </reference>
        </references>
      </pivotArea>
    </format>
    <format dxfId="2003">
      <pivotArea dataOnly="0" labelOnly="1" outline="0" fieldPosition="0">
        <references count="10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8" count="1">
            <x v="7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 selected="0">
            <x v="95"/>
          </reference>
        </references>
      </pivotArea>
    </format>
    <format dxfId="2002">
      <pivotArea dataOnly="0" labelOnly="1" outline="0" fieldPosition="0">
        <references count="10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8" count="1">
            <x v="45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 selected="0">
            <x v="45"/>
          </reference>
        </references>
      </pivotArea>
    </format>
    <format dxfId="2001">
      <pivotArea dataOnly="0" labelOnly="1" outline="0" fieldPosition="0">
        <references count="10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8" count="1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74"/>
          </reference>
        </references>
      </pivotArea>
    </format>
    <format dxfId="2000">
      <pivotArea dataOnly="0" labelOnly="1" outline="0" fieldPosition="0">
        <references count="10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8" count="2">
            <x v="14"/>
            <x v="35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1999">
      <pivotArea dataOnly="0" labelOnly="1" outline="0" fieldPosition="0">
        <references count="10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8" count="2">
            <x v="14"/>
            <x v="3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1998">
      <pivotArea dataOnly="0" labelOnly="1" outline="0" fieldPosition="0">
        <references count="10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8" count="1">
            <x v="40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 selected="0">
            <x v="14"/>
          </reference>
        </references>
      </pivotArea>
    </format>
    <format dxfId="1997">
      <pivotArea dataOnly="0" labelOnly="1" outline="0" fieldPosition="0">
        <references count="10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8" count="1">
            <x v="38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 selected="0">
            <x v="51"/>
          </reference>
        </references>
      </pivotArea>
    </format>
    <format dxfId="1996">
      <pivotArea dataOnly="0" labelOnly="1" outline="0" fieldPosition="0">
        <references count="10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8" count="1">
            <x v="25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95">
      <pivotArea dataOnly="0" labelOnly="1" outline="0" fieldPosition="0">
        <references count="10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8" count="3">
            <x v="1"/>
            <x v="3"/>
            <x v="8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1994">
      <pivotArea dataOnly="0" labelOnly="1" outline="0" fieldPosition="0">
        <references count="10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 selected="0">
            <x v="58"/>
          </reference>
        </references>
      </pivotArea>
    </format>
    <format dxfId="1993">
      <pivotArea dataOnly="0" labelOnly="1" outline="0" fieldPosition="0">
        <references count="10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 selected="0">
            <x v="57"/>
          </reference>
        </references>
      </pivotArea>
    </format>
    <format dxfId="1992">
      <pivotArea dataOnly="0" labelOnly="1" outline="0" fieldPosition="0">
        <references count="10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 selected="0">
            <x v="53"/>
          </reference>
        </references>
      </pivotArea>
    </format>
    <format dxfId="1991">
      <pivotArea dataOnly="0" labelOnly="1" outline="0" fieldPosition="0">
        <references count="10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8" count="4">
            <x v="38"/>
            <x v="41"/>
            <x v="45"/>
            <x v="46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1990">
      <pivotArea dataOnly="0" labelOnly="1" outline="0" fieldPosition="0">
        <references count="10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8" count="2">
            <x v="30"/>
            <x v="5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1989">
      <pivotArea dataOnly="0" labelOnly="1" outline="0" fieldPosition="0">
        <references count="10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8" count="2">
            <x v="23"/>
            <x v="45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88">
      <pivotArea dataOnly="0" labelOnly="1" outline="0" fieldPosition="0">
        <references count="10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8" count="4">
            <x v="23"/>
            <x v="39"/>
            <x v="40"/>
            <x v="45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1987">
      <pivotArea dataOnly="0" labelOnly="1" outline="0" fieldPosition="0">
        <references count="10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8" count="1">
            <x v="40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 selected="0">
            <x v="95"/>
          </reference>
        </references>
      </pivotArea>
    </format>
    <format dxfId="1986">
      <pivotArea dataOnly="0" labelOnly="1" outline="0" fieldPosition="0">
        <references count="10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8" count="4">
            <x v="22"/>
            <x v="23"/>
            <x v="32"/>
            <x v="49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1985">
      <pivotArea dataOnly="0" labelOnly="1" outline="0" fieldPosition="0">
        <references count="10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8" count="1">
            <x v="45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 selected="0">
            <x v="95"/>
          </reference>
        </references>
      </pivotArea>
    </format>
    <format dxfId="1984">
      <pivotArea dataOnly="0" labelOnly="1" outline="0" fieldPosition="0">
        <references count="10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8" count="1">
            <x v="5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 selected="0">
            <x v="23"/>
          </reference>
        </references>
      </pivotArea>
    </format>
    <format dxfId="1983">
      <pivotArea dataOnly="0" labelOnly="1" outline="0" fieldPosition="0">
        <references count="10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 selected="0">
            <x v="24"/>
          </reference>
        </references>
      </pivotArea>
    </format>
    <format dxfId="1982">
      <pivotArea dataOnly="0" labelOnly="1" outline="0" fieldPosition="0">
        <references count="10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8" count="2">
            <x v="36"/>
            <x v="4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1981">
      <pivotArea dataOnly="0" labelOnly="1" outline="0" fieldPosition="0">
        <references count="10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8" count="3">
            <x v="41"/>
            <x v="46"/>
            <x v="49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1980">
      <pivotArea dataOnly="0" labelOnly="1" outline="0" fieldPosition="0">
        <references count="10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 selected="0">
            <x v="91"/>
          </reference>
        </references>
      </pivotArea>
    </format>
    <format dxfId="1979">
      <pivotArea dataOnly="0" labelOnly="1" outline="0" fieldPosition="0">
        <references count="10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8" count="4">
            <x v="23"/>
            <x v="26"/>
            <x v="45"/>
            <x v="4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1978">
      <pivotArea dataOnly="0" labelOnly="1" outline="0" fieldPosition="0">
        <references count="10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8" count="2">
            <x v="18"/>
            <x v="33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1977">
      <pivotArea dataOnly="0" labelOnly="1" outline="0" fieldPosition="0">
        <references count="10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8" count="2">
            <x v="40"/>
            <x v="46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1976">
      <pivotArea dataOnly="0" labelOnly="1" outline="0" fieldPosition="0">
        <references count="10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8" count="3">
            <x v="36"/>
            <x v="46"/>
            <x v="50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975">
      <pivotArea dataOnly="0" labelOnly="1" outline="0" fieldPosition="0">
        <references count="10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8" count="1">
            <x v="36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74">
      <pivotArea dataOnly="0" labelOnly="1" outline="0" fieldPosition="0">
        <references count="10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 selected="0">
            <x v="19"/>
          </reference>
        </references>
      </pivotArea>
    </format>
    <format dxfId="1973">
      <pivotArea dataOnly="0" labelOnly="1" outline="0" fieldPosition="0">
        <references count="10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1972">
      <pivotArea dataOnly="0" labelOnly="1" outline="0" fieldPosition="0">
        <references count="10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8" count="2">
            <x v="39"/>
            <x v="4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1971">
      <pivotArea dataOnly="0" labelOnly="1" outline="0" fieldPosition="0">
        <references count="10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 selected="0">
            <x v="28"/>
          </reference>
        </references>
      </pivotArea>
    </format>
    <format dxfId="1970">
      <pivotArea dataOnly="0" labelOnly="1" outline="0" fieldPosition="0">
        <references count="10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8" count="2">
            <x v="40"/>
            <x v="41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1969">
      <pivotArea dataOnly="0" labelOnly="1" outline="0" fieldPosition="0">
        <references count="10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8" count="2">
            <x v="1"/>
            <x v="8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968">
      <pivotArea dataOnly="0" labelOnly="1" outline="0" fieldPosition="0">
        <references count="10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8" count="3">
            <x v="39"/>
            <x v="46"/>
            <x v="47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1967">
      <pivotArea dataOnly="0" labelOnly="1" outline="0" fieldPosition="0">
        <references count="10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 selected="0">
            <x v="95"/>
          </reference>
        </references>
      </pivotArea>
    </format>
    <format dxfId="1966">
      <pivotArea dataOnly="0" labelOnly="1" outline="0" fieldPosition="0">
        <references count="10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8" count="1">
            <x v="36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 selected="0">
            <x v="8"/>
          </reference>
        </references>
      </pivotArea>
    </format>
    <format dxfId="1965">
      <pivotArea dataOnly="0" labelOnly="1" outline="0" fieldPosition="0">
        <references count="10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8" count="1">
            <x v="10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64">
      <pivotArea dataOnly="0" labelOnly="1" outline="0" fieldPosition="0">
        <references count="10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8" count="4">
            <x v="44"/>
            <x v="46"/>
            <x v="49"/>
            <x v="50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963">
      <pivotArea dataOnly="0" labelOnly="1" outline="0" fieldPosition="0">
        <references count="10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8" count="3">
            <x v="25"/>
            <x v="46"/>
            <x v="48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1962">
      <pivotArea dataOnly="0" labelOnly="1" outline="0" fieldPosition="0">
        <references count="10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 selected="0">
            <x v="92"/>
          </reference>
        </references>
      </pivotArea>
    </format>
    <format dxfId="1961">
      <pivotArea dataOnly="0" labelOnly="1" outline="0" fieldPosition="0">
        <references count="10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8" count="1">
            <x v="46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 selected="0">
            <x v="81"/>
          </reference>
        </references>
      </pivotArea>
    </format>
    <format dxfId="1960">
      <pivotArea dataOnly="0" labelOnly="1" outline="0" fieldPosition="0">
        <references count="10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 selected="0">
            <x v="63"/>
          </reference>
        </references>
      </pivotArea>
    </format>
    <format dxfId="1959">
      <pivotArea dataOnly="0" labelOnly="1" outline="0" fieldPosition="0">
        <references count="10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8" count="9">
            <x v="22"/>
            <x v="23"/>
            <x v="34"/>
            <x v="39"/>
            <x v="43"/>
            <x v="45"/>
            <x v="46"/>
            <x v="48"/>
            <x v="4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958">
      <pivotArea dataOnly="0" labelOnly="1" outline="0" fieldPosition="0">
        <references count="10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 selected="0">
            <x v="9"/>
          </reference>
        </references>
      </pivotArea>
    </format>
    <format dxfId="1957">
      <pivotArea dataOnly="0" labelOnly="1" outline="0" fieldPosition="0">
        <references count="10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8" count="3">
            <x v="39"/>
            <x v="40"/>
            <x v="46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1956">
      <pivotArea dataOnly="0" labelOnly="1" outline="0" fieldPosition="0">
        <references count="10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 selected="0">
            <x v="3"/>
          </reference>
        </references>
      </pivotArea>
    </format>
    <format dxfId="1955">
      <pivotArea dataOnly="0" labelOnly="1" outline="0" fieldPosition="0">
        <references count="10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 selected="0">
            <x v="40"/>
          </reference>
        </references>
      </pivotArea>
    </format>
    <format dxfId="1954">
      <pivotArea dataOnly="0" labelOnly="1" outline="0" fieldPosition="0">
        <references count="10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8" count="2">
            <x v="40"/>
            <x v="4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1953">
      <pivotArea dataOnly="0" labelOnly="1" outline="0" fieldPosition="0">
        <references count="10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8" count="20">
            <x v="15"/>
            <x v="20"/>
            <x v="22"/>
            <x v="23"/>
            <x v="24"/>
            <x v="26"/>
            <x v="30"/>
            <x v="31"/>
            <x v="33"/>
            <x v="35"/>
            <x v="36"/>
            <x v="37"/>
            <x v="39"/>
            <x v="43"/>
            <x v="44"/>
            <x v="46"/>
            <x v="49"/>
            <x v="50"/>
            <x v="51"/>
            <x v="5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952">
      <pivotArea dataOnly="0" labelOnly="1" outline="0" fieldPosition="0">
        <references count="10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8" count="1">
            <x v="37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 selected="0">
            <x v="106"/>
          </reference>
          <reference field="15" count="1" selected="0">
            <x v="95"/>
          </reference>
        </references>
      </pivotArea>
    </format>
    <format dxfId="1951">
      <pivotArea dataOnly="0" labelOnly="1" outline="0" fieldPosition="0">
        <references count="10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8" count="3">
            <x v="46"/>
            <x v="49"/>
            <x v="50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1950">
      <pivotArea dataOnly="0" labelOnly="1" outline="0" fieldPosition="0">
        <references count="10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8" count="2">
            <x v="10"/>
            <x v="46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1949">
      <pivotArea dataOnly="0" labelOnly="1" outline="0" fieldPosition="0">
        <references count="10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8" count="1">
            <x v="25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 selected="0">
            <x v="84"/>
          </reference>
        </references>
      </pivotArea>
    </format>
    <format dxfId="1948">
      <pivotArea dataOnly="0" labelOnly="1" outline="0" fieldPosition="0">
        <references count="10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8" count="1">
            <x v="26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 selected="0">
            <x v="43"/>
          </reference>
        </references>
      </pivotArea>
    </format>
    <format dxfId="1947">
      <pivotArea dataOnly="0" labelOnly="1" outline="0" fieldPosition="0">
        <references count="10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8" count="2">
            <x v="46"/>
            <x v="50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1946">
      <pivotArea dataOnly="0" labelOnly="1" outline="0" fieldPosition="0">
        <references count="10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 selected="0">
            <x v="42"/>
          </reference>
        </references>
      </pivotArea>
    </format>
    <format dxfId="1945">
      <pivotArea dataOnly="0" labelOnly="1" outline="0" fieldPosition="0">
        <references count="10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8" count="2">
            <x v="1"/>
            <x v="8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944">
      <pivotArea dataOnly="0" labelOnly="1" outline="0" fieldPosition="0">
        <references count="10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8" count="2">
            <x v="22"/>
            <x v="46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1943">
      <pivotArea dataOnly="0" labelOnly="1" outline="0" fieldPosition="0">
        <references count="10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1942">
      <pivotArea dataOnly="0" labelOnly="1" outline="0" fieldPosition="0">
        <references count="10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8" count="3">
            <x v="46"/>
            <x v="49"/>
            <x v="50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1941">
      <pivotArea dataOnly="0" labelOnly="1" outline="0" fieldPosition="0">
        <references count="10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 selected="0">
            <x v="95"/>
          </reference>
        </references>
      </pivotArea>
    </format>
    <format dxfId="1940">
      <pivotArea dataOnly="0" labelOnly="1" outline="0" fieldPosition="0">
        <references count="10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 selected="0">
            <x v="113"/>
          </reference>
          <reference field="15" count="1" selected="0">
            <x v="95"/>
          </reference>
        </references>
      </pivotArea>
    </format>
    <format dxfId="1939">
      <pivotArea dataOnly="0" labelOnly="1" outline="0" fieldPosition="0">
        <references count="10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8" count="2">
            <x v="46"/>
            <x v="50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1938">
      <pivotArea dataOnly="0" labelOnly="1" outline="0" fieldPosition="0">
        <references count="10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8" count="2">
            <x v="46"/>
            <x v="50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1937">
      <pivotArea dataOnly="0" labelOnly="1" outline="0" fieldPosition="0">
        <references count="10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8" count="1">
            <x v="21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 selected="0">
            <x v="88"/>
          </reference>
        </references>
      </pivotArea>
    </format>
    <format dxfId="1936">
      <pivotArea dataOnly="0" labelOnly="1" outline="0" fieldPosition="0">
        <references count="10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8" count="2">
            <x v="16"/>
            <x v="17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35">
      <pivotArea dataOnly="0" labelOnly="1" outline="0" fieldPosition="0">
        <references count="10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 selected="0">
            <x v="56"/>
          </reference>
        </references>
      </pivotArea>
    </format>
    <format dxfId="1934">
      <pivotArea dataOnly="0" labelOnly="1" outline="0" fieldPosition="0">
        <references count="10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8" count="5">
            <x v="21"/>
            <x v="40"/>
            <x v="42"/>
            <x v="45"/>
            <x v="4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933">
      <pivotArea dataOnly="0" labelOnly="1" outline="0" fieldPosition="0">
        <references count="10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8" count="4">
            <x v="27"/>
            <x v="41"/>
            <x v="46"/>
            <x v="49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1932">
      <pivotArea dataOnly="0" labelOnly="1" outline="0" fieldPosition="0">
        <references count="10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 selected="0">
            <x v="80"/>
          </reference>
        </references>
      </pivotArea>
    </format>
    <format dxfId="1931">
      <pivotArea dataOnly="0" labelOnly="1" outline="0" fieldPosition="0">
        <references count="10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8" count="1">
            <x v="10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 selected="0">
            <x v="95"/>
          </reference>
        </references>
      </pivotArea>
    </format>
    <format dxfId="1930">
      <pivotArea dataOnly="0" labelOnly="1" outline="0" fieldPosition="0">
        <references count="10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8" count="1">
            <x v="49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 selected="0">
            <x v="25"/>
          </reference>
        </references>
      </pivotArea>
    </format>
    <format dxfId="1929">
      <pivotArea dataOnly="0" labelOnly="1" outline="0" fieldPosition="0">
        <references count="10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 selected="0">
            <x v="91"/>
          </reference>
        </references>
      </pivotArea>
    </format>
    <format dxfId="1928">
      <pivotArea dataOnly="0" labelOnly="1" outline="0" fieldPosition="0">
        <references count="10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 selected="0">
            <x v="22"/>
          </reference>
        </references>
      </pivotArea>
    </format>
    <format dxfId="1927">
      <pivotArea dataOnly="0" labelOnly="1" outline="0" fieldPosition="0">
        <references count="10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8" count="1">
            <x v="4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 selected="0">
            <x v="94"/>
          </reference>
        </references>
      </pivotArea>
    </format>
    <format dxfId="1926">
      <pivotArea dataOnly="0" labelOnly="1" outline="0" fieldPosition="0">
        <references count="10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8" count="2">
            <x v="48"/>
            <x v="51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1925">
      <pivotArea dataOnly="0" labelOnly="1" outline="0" fieldPosition="0">
        <references count="10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8" count="1">
            <x v="25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24">
      <pivotArea dataOnly="0" labelOnly="1" outline="0" fieldPosition="0">
        <references count="10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8" count="1">
            <x v="48"/>
          </reference>
          <reference field="10" count="1" selected="0">
            <x v="20"/>
          </reference>
          <reference field="11" count="1" selected="0">
            <x v="136"/>
          </reference>
          <reference field="12" count="1" selected="0">
            <x v="131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23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1922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1921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1920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1919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 selected="0">
            <x v="11"/>
          </reference>
        </references>
      </pivotArea>
    </format>
    <format dxfId="1918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17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16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15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1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14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3" count="1">
            <x v="0"/>
          </reference>
          <reference field="8" count="1" selected="0">
            <x v="0"/>
          </reference>
          <reference field="10" count="1" selected="0">
            <x v="23"/>
          </reference>
          <reference field="11" count="1" selected="0">
            <x v="144"/>
          </reference>
          <reference field="12" count="1" selected="0">
            <x v="112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91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12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11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10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09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0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19"/>
          </reference>
          <reference field="8" count="1" selected="0">
            <x v="5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1907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1906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1905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 selected="0">
            <x v="63"/>
          </reference>
          <reference field="15" count="1" selected="0">
            <x v="31"/>
          </reference>
        </references>
      </pivotArea>
    </format>
    <format dxfId="1904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1903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3" count="1">
            <x v="16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1902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 selected="0">
            <x v="67"/>
          </reference>
        </references>
      </pivotArea>
    </format>
    <format dxfId="1901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 selected="0">
            <x v="90"/>
          </reference>
        </references>
      </pivotArea>
    </format>
    <format dxfId="1900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6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 selected="0">
            <x v="60"/>
          </reference>
        </references>
      </pivotArea>
    </format>
    <format dxfId="1899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1898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1897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 selected="0">
            <x v="68"/>
          </reference>
        </references>
      </pivotArea>
    </format>
    <format dxfId="1896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1895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1894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1893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1892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1891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3" count="1">
            <x v="1"/>
          </reference>
          <reference field="8" count="1" selected="0">
            <x v="2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1890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1889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1888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1887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10"/>
          </reference>
          <reference field="8" count="1" selected="0">
            <x v="1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1886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1885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1884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83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1882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1881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 selected="0">
            <x v="89"/>
          </reference>
        </references>
      </pivotArea>
    </format>
    <format dxfId="1880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3" count="1">
            <x v="1"/>
          </reference>
          <reference field="8" count="1" selected="0">
            <x v="2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1879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1878">
      <pivotArea dataOnly="0" labelOnly="1" outline="0" fieldPosition="0">
        <references count="11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77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18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6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5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4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3"/>
          </reference>
          <reference field="8" count="1" selected="0">
            <x v="31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3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2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1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70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1869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 selected="0">
            <x v="1"/>
          </reference>
          <reference field="15" count="1" selected="0">
            <x v="95"/>
          </reference>
        </references>
      </pivotArea>
    </format>
    <format dxfId="1868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 selected="0">
            <x v="9"/>
          </reference>
          <reference field="15" count="1" selected="0">
            <x v="95"/>
          </reference>
        </references>
      </pivotArea>
    </format>
    <format dxfId="1867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6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5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4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3" count="1">
            <x v="0"/>
          </reference>
          <reference field="8" count="1" selected="0">
            <x v="6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3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3" count="1">
            <x v="0"/>
          </reference>
          <reference field="8" count="1" selected="0">
            <x v="6"/>
          </reference>
          <reference field="10" count="1" selected="0">
            <x v="20"/>
          </reference>
          <reference field="11" count="1" selected="0">
            <x v="121"/>
          </reference>
          <reference field="12" count="1" selected="0">
            <x v="119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2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1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60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 selected="0">
            <x v="11"/>
          </reference>
          <reference field="15" count="1" selected="0">
            <x v="95"/>
          </reference>
        </references>
      </pivotArea>
    </format>
    <format dxfId="1859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58">
      <pivotArea dataOnly="0" labelOnly="1" outline="0" fieldPosition="0">
        <references count="11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1857">
      <pivotArea dataOnly="0" labelOnly="1" outline="0" fieldPosition="0">
        <references count="11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3" count="1">
            <x v="13"/>
          </reference>
          <reference field="8" count="1" selected="0">
            <x v="46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 selected="0">
            <x v="13"/>
          </reference>
        </references>
      </pivotArea>
    </format>
    <format dxfId="1856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1855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1854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3"/>
          </reference>
          <reference field="8" count="1" selected="0">
            <x v="32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1853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1852">
      <pivotArea dataOnly="0" labelOnly="1" outline="0" fieldPosition="0">
        <references count="11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 selected="0">
            <x v="83"/>
          </reference>
        </references>
      </pivotArea>
    </format>
    <format dxfId="1851">
      <pivotArea dataOnly="0" labelOnly="1" outline="0" fieldPosition="0">
        <references count="11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 selected="0">
            <x v="33"/>
          </reference>
        </references>
      </pivotArea>
    </format>
    <format dxfId="1850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1849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1848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1847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1846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1845">
      <pivotArea dataOnly="0" labelOnly="1" outline="0" fieldPosition="0">
        <references count="11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1844">
      <pivotArea dataOnly="0" labelOnly="1" outline="0" fieldPosition="0">
        <references count="11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3" count="1">
            <x v="0"/>
          </reference>
          <reference field="8" count="1" selected="0">
            <x v="28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1843">
      <pivotArea dataOnly="0" labelOnly="1" outline="0" fieldPosition="0">
        <references count="11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 selected="0">
            <x v="35"/>
          </reference>
        </references>
      </pivotArea>
    </format>
    <format dxfId="1842">
      <pivotArea dataOnly="0" labelOnly="1" outline="0" fieldPosition="0">
        <references count="11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 selected="0">
            <x v="114"/>
          </reference>
          <reference field="15" count="1" selected="0">
            <x v="95"/>
          </reference>
        </references>
      </pivotArea>
    </format>
    <format dxfId="1841">
      <pivotArea dataOnly="0" labelOnly="1" outline="0" fieldPosition="0">
        <references count="11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40">
      <pivotArea dataOnly="0" labelOnly="1" outline="0" fieldPosition="0">
        <references count="11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 selected="0">
            <x v="69"/>
          </reference>
        </references>
      </pivotArea>
    </format>
    <format dxfId="1839">
      <pivotArea dataOnly="0" labelOnly="1" outline="0" fieldPosition="0">
        <references count="11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 selected="0">
            <x v="116"/>
          </reference>
          <reference field="15" count="1" selected="0">
            <x v="70"/>
          </reference>
        </references>
      </pivotArea>
    </format>
    <format dxfId="1838">
      <pivotArea dataOnly="0" labelOnly="1" outline="0" fieldPosition="0">
        <references count="11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3" count="1">
            <x v="2"/>
          </reference>
          <reference field="8" count="1" selected="0">
            <x v="12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 selected="0">
            <x v="95"/>
          </reference>
        </references>
      </pivotArea>
    </format>
    <format dxfId="1837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7"/>
          </reference>
          <reference field="8" count="1" selected="0">
            <x v="1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6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5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4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4"/>
          </reference>
          <reference field="8" count="1" selected="0">
            <x v="24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3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2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1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30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29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28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27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1826">
      <pivotArea dataOnly="0" labelOnly="1" outline="0" fieldPosition="0">
        <references count="11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 selected="0">
            <x v="1"/>
          </reference>
        </references>
      </pivotArea>
    </format>
    <format dxfId="1825">
      <pivotArea dataOnly="0" labelOnly="1" outline="0" fieldPosition="0">
        <references count="11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17"/>
          </reference>
          <reference field="15" count="1" selected="0">
            <x v="95"/>
          </reference>
        </references>
      </pivotArea>
    </format>
    <format dxfId="1824">
      <pivotArea dataOnly="0" labelOnly="1" outline="0" fieldPosition="0">
        <references count="11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 selected="0">
            <x v="112"/>
          </reference>
          <reference field="15" count="1" selected="0">
            <x v="95"/>
          </reference>
        </references>
      </pivotArea>
    </format>
    <format dxfId="1823">
      <pivotArea dataOnly="0" labelOnly="1" outline="0" fieldPosition="0">
        <references count="11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1822">
      <pivotArea dataOnly="0" labelOnly="1" outline="0" fieldPosition="0">
        <references count="11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1821">
      <pivotArea dataOnly="0" labelOnly="1" outline="0" fieldPosition="0">
        <references count="11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 selected="0">
            <x v="21"/>
          </reference>
        </references>
      </pivotArea>
    </format>
    <format dxfId="1820">
      <pivotArea dataOnly="0" labelOnly="1" outline="0" fieldPosition="0">
        <references count="11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3" count="1">
            <x v="1"/>
          </reference>
          <reference field="8" count="1" selected="0">
            <x v="7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 selected="0">
            <x v="95"/>
          </reference>
        </references>
      </pivotArea>
    </format>
    <format dxfId="1819">
      <pivotArea dataOnly="0" labelOnly="1" outline="0" fieldPosition="0">
        <references count="11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 selected="0">
            <x v="45"/>
          </reference>
        </references>
      </pivotArea>
    </format>
    <format dxfId="1818">
      <pivotArea dataOnly="0" labelOnly="1" outline="0" fieldPosition="0">
        <references count="11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3" count="1">
            <x v="1"/>
          </reference>
          <reference field="8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74"/>
          </reference>
        </references>
      </pivotArea>
    </format>
    <format dxfId="1817">
      <pivotArea dataOnly="0" labelOnly="1" outline="0" fieldPosition="0">
        <references count="11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10"/>
          </reference>
          <reference field="8" count="1" selected="0">
            <x v="14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1816">
      <pivotArea dataOnly="0" labelOnly="1" outline="0" fieldPosition="0">
        <references count="11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10"/>
          </reference>
          <reference field="8" count="1" selected="0">
            <x v="35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1815">
      <pivotArea dataOnly="0" labelOnly="1" outline="0" fieldPosition="0">
        <references count="11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3" count="1">
            <x v="10"/>
          </reference>
          <reference field="8" count="1" selected="0">
            <x v="1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1814">
      <pivotArea dataOnly="0" labelOnly="1" outline="0" fieldPosition="0">
        <references count="11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1813">
      <pivotArea dataOnly="0" labelOnly="1" outline="0" fieldPosition="0">
        <references count="11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 selected="0">
            <x v="14"/>
          </reference>
        </references>
      </pivotArea>
    </format>
    <format dxfId="1812">
      <pivotArea dataOnly="0" labelOnly="1" outline="0" fieldPosition="0">
        <references count="11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 selected="0">
            <x v="51"/>
          </reference>
        </references>
      </pivotArea>
    </format>
    <format dxfId="1811">
      <pivotArea dataOnly="0" labelOnly="1" outline="0" fieldPosition="0">
        <references count="11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810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1809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0"/>
          </reference>
          <reference field="8" count="1" selected="0">
            <x v="3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1808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1807">
      <pivotArea dataOnly="0" labelOnly="1" outline="0" fieldPosition="0">
        <references count="11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 selected="0">
            <x v="58"/>
          </reference>
        </references>
      </pivotArea>
    </format>
    <format dxfId="1806">
      <pivotArea dataOnly="0" labelOnly="1" outline="0" fieldPosition="0">
        <references count="11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 selected="0">
            <x v="57"/>
          </reference>
        </references>
      </pivotArea>
    </format>
    <format dxfId="1805">
      <pivotArea dataOnly="0" labelOnly="1" outline="0" fieldPosition="0">
        <references count="11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 selected="0">
            <x v="53"/>
          </reference>
        </references>
      </pivotArea>
    </format>
    <format dxfId="1804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1803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1802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1801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1800">
      <pivotArea dataOnly="0" labelOnly="1" outline="0" fieldPosition="0">
        <references count="11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 selected="0">
            <x v="78"/>
          </reference>
          <reference field="15" count="1" selected="0">
            <x v="60"/>
          </reference>
        </references>
      </pivotArea>
    </format>
    <format dxfId="1799">
      <pivotArea dataOnly="0" labelOnly="1" outline="0" fieldPosition="0">
        <references count="11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3" count="1">
            <x v="7"/>
          </reference>
          <reference field="8" count="1" selected="0">
            <x v="3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1798">
      <pivotArea dataOnly="0" labelOnly="1" outline="0" fieldPosition="0">
        <references count="11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1797">
      <pivotArea dataOnly="0" labelOnly="1" outline="0" fieldPosition="0">
        <references count="11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796">
      <pivotArea dataOnly="0" labelOnly="1" outline="0" fieldPosition="0">
        <references count="11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795">
      <pivotArea dataOnly="0" labelOnly="1" outline="0" fieldPosition="0">
        <references count="11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 selected="0">
            <x v="27"/>
          </reference>
          <reference field="15" count="1" selected="0">
            <x v="12"/>
          </reference>
        </references>
      </pivotArea>
    </format>
    <format dxfId="1794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1793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1792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1791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1790">
      <pivotArea dataOnly="0" labelOnly="1" outline="0" fieldPosition="0">
        <references count="11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 selected="0">
            <x v="95"/>
          </reference>
        </references>
      </pivotArea>
    </format>
    <format dxfId="1789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1788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1787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3"/>
          </reference>
          <reference field="8" count="1" selected="0">
            <x v="32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1786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1785">
      <pivotArea dataOnly="0" labelOnly="1" outline="0" fieldPosition="0">
        <references count="11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 selected="0">
            <x v="95"/>
          </reference>
        </references>
      </pivotArea>
    </format>
    <format dxfId="1784">
      <pivotArea dataOnly="0" labelOnly="1" outline="0" fieldPosition="0">
        <references count="11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"/>
          </reference>
          <reference field="8" count="1" selected="0">
            <x v="5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 selected="0">
            <x v="23"/>
          </reference>
        </references>
      </pivotArea>
    </format>
    <format dxfId="1783">
      <pivotArea dataOnly="0" labelOnly="1" outline="0" fieldPosition="0">
        <references count="11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 selected="0">
            <x v="24"/>
          </reference>
        </references>
      </pivotArea>
    </format>
    <format dxfId="1782">
      <pivotArea dataOnly="0" labelOnly="1" outline="0" fieldPosition="0">
        <references count="11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1781">
      <pivotArea dataOnly="0" labelOnly="1" outline="0" fieldPosition="0">
        <references count="11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1780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1779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1778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1777">
      <pivotArea dataOnly="0" labelOnly="1" outline="0" fieldPosition="0">
        <references count="11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 selected="0">
            <x v="91"/>
          </reference>
        </references>
      </pivotArea>
    </format>
    <format dxfId="1776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1775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1774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1773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1772">
      <pivotArea dataOnly="0" labelOnly="1" outline="0" fieldPosition="0">
        <references count="11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3" count="1">
            <x v="9"/>
          </reference>
          <reference field="8" count="1" selected="0">
            <x v="18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1771">
      <pivotArea dataOnly="0" labelOnly="1" outline="0" fieldPosition="0">
        <references count="11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3" count="1">
            <x v="3"/>
          </reference>
          <reference field="8" count="1" selected="0">
            <x v="33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1770">
      <pivotArea dataOnly="0" labelOnly="1" outline="0" fieldPosition="0">
        <references count="11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1769">
      <pivotArea dataOnly="0" labelOnly="1" outline="0" fieldPosition="0">
        <references count="11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1768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67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66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65">
      <pivotArea dataOnly="0" labelOnly="1" outline="0" fieldPosition="0">
        <references count="11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764">
      <pivotArea dataOnly="0" labelOnly="1" outline="0" fieldPosition="0">
        <references count="11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 selected="0">
            <x v="19"/>
          </reference>
        </references>
      </pivotArea>
    </format>
    <format dxfId="1763">
      <pivotArea dataOnly="0" labelOnly="1" outline="0" fieldPosition="0">
        <references count="11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1762">
      <pivotArea dataOnly="0" labelOnly="1" outline="0" fieldPosition="0">
        <references count="11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1761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1760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1759">
      <pivotArea dataOnly="0" labelOnly="1" outline="0" fieldPosition="0">
        <references count="11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 selected="0">
            <x v="28"/>
          </reference>
        </references>
      </pivotArea>
    </format>
    <format dxfId="1758">
      <pivotArea dataOnly="0" labelOnly="1" outline="0" fieldPosition="0">
        <references count="11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 selected="0">
            <x v="25"/>
          </reference>
          <reference field="15" count="1" selected="0">
            <x v="29"/>
          </reference>
        </references>
      </pivotArea>
    </format>
    <format dxfId="1757">
      <pivotArea dataOnly="0" labelOnly="1" outline="0" fieldPosition="0">
        <references count="11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1756">
      <pivotArea dataOnly="0" labelOnly="1" outline="0" fieldPosition="0">
        <references count="11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1755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754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753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1752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1751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1750">
      <pivotArea dataOnly="0" labelOnly="1" outline="0" fieldPosition="0">
        <references count="11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 selected="0">
            <x v="95"/>
          </reference>
        </references>
      </pivotArea>
    </format>
    <format dxfId="1749">
      <pivotArea dataOnly="0" labelOnly="1" outline="0" fieldPosition="0">
        <references count="11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 selected="0">
            <x v="8"/>
          </reference>
        </references>
      </pivotArea>
    </format>
    <format dxfId="1748">
      <pivotArea dataOnly="0" labelOnly="1" outline="0" fieldPosition="0">
        <references count="11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747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46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45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44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1743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1742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1741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1740">
      <pivotArea dataOnly="0" labelOnly="1" outline="0" fieldPosition="0">
        <references count="11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 selected="0">
            <x v="92"/>
          </reference>
        </references>
      </pivotArea>
    </format>
    <format dxfId="1739">
      <pivotArea dataOnly="0" labelOnly="1" outline="0" fieldPosition="0">
        <references count="11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 selected="0">
            <x v="81"/>
          </reference>
        </references>
      </pivotArea>
    </format>
    <format dxfId="1738">
      <pivotArea dataOnly="0" labelOnly="1" outline="0" fieldPosition="0">
        <references count="11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 selected="0">
            <x v="63"/>
          </reference>
        </references>
      </pivotArea>
    </format>
    <format dxfId="1737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6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5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4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3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2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1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30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29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1728">
      <pivotArea dataOnly="0" labelOnly="1" outline="0" fieldPosition="0">
        <references count="11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 selected="0">
            <x v="9"/>
          </reference>
        </references>
      </pivotArea>
    </format>
    <format dxfId="1727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1726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1725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1724">
      <pivotArea dataOnly="0" labelOnly="1" outline="0" fieldPosition="0">
        <references count="11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 selected="0">
            <x v="3"/>
          </reference>
        </references>
      </pivotArea>
    </format>
    <format dxfId="1723">
      <pivotArea dataOnly="0" labelOnly="1" outline="0" fieldPosition="0">
        <references count="11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 selected="0">
            <x v="40"/>
          </reference>
        </references>
      </pivotArea>
    </format>
    <format dxfId="1722">
      <pivotArea dataOnly="0" labelOnly="1" outline="0" fieldPosition="0">
        <references count="11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1721">
      <pivotArea dataOnly="0" labelOnly="1" outline="0" fieldPosition="0">
        <references count="11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1720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15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9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8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7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6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4"/>
          </reference>
          <reference field="8" count="1" selected="0">
            <x v="24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5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4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3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3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3"/>
          </reference>
          <reference field="8" count="1" selected="0">
            <x v="31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2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3"/>
          </reference>
          <reference field="8" count="1" selected="0">
            <x v="3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1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0"/>
          </reference>
          <reference field="8" count="1" selected="0">
            <x v="35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10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9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37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8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7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6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5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4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3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2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1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5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1700">
      <pivotArea dataOnly="0" labelOnly="1" outline="0" fieldPosition="0">
        <references count="11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3" count="1">
            <x v="19"/>
          </reference>
          <reference field="8" count="1" selected="0">
            <x v="37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 selected="0">
            <x v="106"/>
          </reference>
          <reference field="15" count="1" selected="0">
            <x v="95"/>
          </reference>
        </references>
      </pivotArea>
    </format>
    <format dxfId="1699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1698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1697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1696">
      <pivotArea dataOnly="0" labelOnly="1" outline="0" fieldPosition="0">
        <references count="11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1695">
      <pivotArea dataOnly="0" labelOnly="1" outline="0" fieldPosition="0">
        <references count="11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1694">
      <pivotArea dataOnly="0" labelOnly="1" outline="0" fieldPosition="0">
        <references count="11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 selected="0">
            <x v="84"/>
          </reference>
        </references>
      </pivotArea>
    </format>
    <format dxfId="1693">
      <pivotArea dataOnly="0" labelOnly="1" outline="0" fieldPosition="0">
        <references count="11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 selected="0">
            <x v="43"/>
          </reference>
        </references>
      </pivotArea>
    </format>
    <format dxfId="1692">
      <pivotArea dataOnly="0" labelOnly="1" outline="0" fieldPosition="0">
        <references count="11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1691">
      <pivotArea dataOnly="0" labelOnly="1" outline="0" fieldPosition="0">
        <references count="11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1690">
      <pivotArea dataOnly="0" labelOnly="1" outline="0" fieldPosition="0">
        <references count="11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 selected="0">
            <x v="42"/>
          </reference>
        </references>
      </pivotArea>
    </format>
    <format dxfId="1689">
      <pivotArea dataOnly="0" labelOnly="1" outline="0" fieldPosition="0">
        <references count="11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 selected="0">
            <x v="109"/>
          </reference>
          <reference field="15" count="1" selected="0">
            <x v="95"/>
          </reference>
        </references>
      </pivotArea>
    </format>
    <format dxfId="1688">
      <pivotArea dataOnly="0" labelOnly="1" outline="0" fieldPosition="0">
        <references count="11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687">
      <pivotArea dataOnly="0" labelOnly="1" outline="0" fieldPosition="0">
        <references count="11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1686">
      <pivotArea dataOnly="0" labelOnly="1" outline="0" fieldPosition="0">
        <references count="11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1685">
      <pivotArea dataOnly="0" labelOnly="1" outline="0" fieldPosition="0">
        <references count="11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1684">
      <pivotArea dataOnly="0" labelOnly="1" outline="0" fieldPosition="0">
        <references count="11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 selected="0">
            <x v="32"/>
          </reference>
          <reference field="15" count="1" selected="0">
            <x v="2"/>
          </reference>
        </references>
      </pivotArea>
    </format>
    <format dxfId="1683">
      <pivotArea dataOnly="0" labelOnly="1" outline="0" fieldPosition="0">
        <references count="11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1682">
      <pivotArea dataOnly="0" labelOnly="1" outline="0" fieldPosition="0">
        <references count="11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1681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1680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1679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1678">
      <pivotArea dataOnly="0" labelOnly="1" outline="0" fieldPosition="0">
        <references count="11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 selected="0">
            <x v="95"/>
          </reference>
        </references>
      </pivotArea>
    </format>
    <format dxfId="1677">
      <pivotArea dataOnly="0" labelOnly="1" outline="0" fieldPosition="0">
        <references count="11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 selected="0">
            <x v="113"/>
          </reference>
          <reference field="15" count="1" selected="0">
            <x v="95"/>
          </reference>
        </references>
      </pivotArea>
    </format>
    <format dxfId="1676">
      <pivotArea dataOnly="0" labelOnly="1" outline="0" fieldPosition="0">
        <references count="11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1675">
      <pivotArea dataOnly="0" labelOnly="1" outline="0" fieldPosition="0">
        <references count="11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1674">
      <pivotArea dataOnly="0" labelOnly="1" outline="0" fieldPosition="0">
        <references count="11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1673">
      <pivotArea dataOnly="0" labelOnly="1" outline="0" fieldPosition="0">
        <references count="11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1672">
      <pivotArea dataOnly="0" labelOnly="1" outline="0" fieldPosition="0">
        <references count="11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 selected="0">
            <x v="88"/>
          </reference>
        </references>
      </pivotArea>
    </format>
    <format dxfId="1671">
      <pivotArea dataOnly="0" labelOnly="1" outline="0" fieldPosition="0">
        <references count="11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3" count="1">
            <x v="7"/>
          </reference>
          <reference field="8" count="1" selected="0">
            <x v="16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670">
      <pivotArea dataOnly="0" labelOnly="1" outline="0" fieldPosition="0">
        <references count="11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669">
      <pivotArea dataOnly="0" labelOnly="1" outline="0" fieldPosition="0">
        <references count="11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 selected="0">
            <x v="56"/>
          </reference>
        </references>
      </pivotArea>
    </format>
    <format dxfId="1668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667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666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2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665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664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1663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1662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1661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1660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1659">
      <pivotArea dataOnly="0" labelOnly="1" outline="0" fieldPosition="0">
        <references count="11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 selected="0">
            <x v="80"/>
          </reference>
        </references>
      </pivotArea>
    </format>
    <format dxfId="1658">
      <pivotArea dataOnly="0" labelOnly="1" outline="0" fieldPosition="0">
        <references count="11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 selected="0">
            <x v="95"/>
          </reference>
        </references>
      </pivotArea>
    </format>
    <format dxfId="1657">
      <pivotArea dataOnly="0" labelOnly="1" outline="0" fieldPosition="0">
        <references count="11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 selected="0">
            <x v="25"/>
          </reference>
        </references>
      </pivotArea>
    </format>
    <format dxfId="1656">
      <pivotArea dataOnly="0" labelOnly="1" outline="0" fieldPosition="0">
        <references count="11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 selected="0">
            <x v="91"/>
          </reference>
        </references>
      </pivotArea>
    </format>
    <format dxfId="1655">
      <pivotArea dataOnly="0" labelOnly="1" outline="0" fieldPosition="0">
        <references count="11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 selected="0">
            <x v="22"/>
          </reference>
        </references>
      </pivotArea>
    </format>
    <format dxfId="1654">
      <pivotArea dataOnly="0" labelOnly="1" outline="0" fieldPosition="0">
        <references count="11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 selected="0">
            <x v="94"/>
          </reference>
        </references>
      </pivotArea>
    </format>
    <format dxfId="1653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1652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1651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1650">
      <pivotArea dataOnly="0" labelOnly="1" outline="0" fieldPosition="0">
        <references count="11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649">
      <pivotArea dataOnly="0" labelOnly="1" outline="0" fieldPosition="0">
        <references count="11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6"/>
          </reference>
          <reference field="12" count="1" selected="0">
            <x v="131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1648">
      <pivotArea type="all" dataOnly="0" outline="0" fieldPosition="0"/>
    </format>
    <format dxfId="1647">
      <pivotArea field="0" type="button" dataOnly="0" labelOnly="1" outline="0" axis="axisRow" fieldPosition="0"/>
    </format>
    <format dxfId="1646">
      <pivotArea field="1" type="button" dataOnly="0" labelOnly="1" outline="0" axis="axisRow" fieldPosition="1"/>
    </format>
    <format dxfId="1645">
      <pivotArea field="2" type="button" dataOnly="0" labelOnly="1" outline="0" axis="axisRow" fieldPosition="2"/>
    </format>
    <format dxfId="1644">
      <pivotArea field="10" type="button" dataOnly="0" labelOnly="1" outline="0" axis="axisRow" fieldPosition="5"/>
    </format>
    <format dxfId="1643">
      <pivotArea field="11" type="button" dataOnly="0" labelOnly="1" outline="0" axis="axisRow" fieldPosition="6"/>
    </format>
    <format dxfId="1642">
      <pivotArea field="12" type="button" dataOnly="0" labelOnly="1" outline="0" axis="axisRow" fieldPosition="7"/>
    </format>
    <format dxfId="1641">
      <pivotArea field="13" type="button" dataOnly="0" labelOnly="1" outline="0" axis="axisRow" fieldPosition="8"/>
    </format>
    <format dxfId="1640">
      <pivotArea field="14" type="button" dataOnly="0" labelOnly="1" outline="0" axis="axisRow" fieldPosition="9"/>
    </format>
    <format dxfId="1639">
      <pivotArea field="15" type="button" dataOnly="0" labelOnly="1" outline="0" axis="axisRow" fieldPosition="10"/>
    </format>
    <format dxfId="1638">
      <pivotArea field="8" type="button" dataOnly="0" labelOnly="1" outline="0" axis="axisRow" fieldPosition="12"/>
    </format>
    <format dxfId="1637">
      <pivotArea field="3" type="button" dataOnly="0" labelOnly="1" outline="0" axis="axisRow" fieldPosition="13"/>
    </format>
    <format dxfId="1636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1635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1634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1633">
      <pivotArea dataOnly="0" labelOnly="1" outline="0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1632">
      <pivotArea dataOnly="0" labelOnly="1" outline="0" fieldPosition="0">
        <references count="2">
          <reference field="0" count="1" selected="0">
            <x v="1"/>
          </reference>
          <reference field="1" count="1">
            <x v="83"/>
          </reference>
        </references>
      </pivotArea>
    </format>
    <format dxfId="1631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1630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1629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1628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1627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1626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1625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1624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623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1622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1621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1620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1619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1618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1617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1616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1615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1614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1613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1612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1611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1610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1609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1608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1607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1606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1605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1604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1603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1602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1601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1600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1599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1598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1597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1596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1595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1594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1593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1592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1591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1590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1589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1588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1587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1586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1585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1584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1583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1582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1581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1580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1579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1578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1577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1576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1575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1574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1573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1572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1571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1570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1569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1568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1567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1566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1565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1564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1563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1562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1561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1560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1559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1558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1557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1556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1555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1554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1553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1552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1551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1550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1549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1548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1547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1546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1545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1544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1543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1542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1541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1540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1539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1538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1537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1536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1535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1534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1533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1532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1531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1530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1529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1528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1527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1526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1525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1524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1523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1522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1521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1520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1519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1518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1517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1516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1515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1514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1513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1512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1511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1510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1509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1508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1507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1506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1505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1504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1503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1502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1501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1500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1499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1498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1497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1496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1495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1494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1493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1492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1491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1490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  <format dxfId="14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84"/>
          </reference>
        </references>
      </pivotArea>
    </format>
    <format dxfId="148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83"/>
          </reference>
          <reference field="2" count="1">
            <x v="92"/>
          </reference>
        </references>
      </pivotArea>
    </format>
    <format dxfId="148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132"/>
          </reference>
          <reference field="2" count="1">
            <x v="69"/>
          </reference>
        </references>
      </pivotArea>
    </format>
    <format dxfId="148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131"/>
          </reference>
          <reference field="2" count="1">
            <x v="68"/>
          </reference>
        </references>
      </pivotArea>
    </format>
    <format dxfId="148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134"/>
          </reference>
          <reference field="2" count="1">
            <x v="67"/>
          </reference>
        </references>
      </pivotArea>
    </format>
    <format dxfId="148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126"/>
          </reference>
          <reference field="2" count="1">
            <x v="90"/>
          </reference>
        </references>
      </pivotArea>
    </format>
    <format dxfId="1483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33"/>
          </reference>
          <reference field="2" count="1">
            <x v="19"/>
          </reference>
        </references>
      </pivotArea>
    </format>
    <format dxfId="1482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72"/>
          </reference>
          <reference field="2" count="1">
            <x v="30"/>
          </reference>
        </references>
      </pivotArea>
    </format>
    <format dxfId="1481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31"/>
          </reference>
          <reference field="2" count="1">
            <x v="60"/>
          </reference>
        </references>
      </pivotArea>
    </format>
    <format dxfId="1480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17"/>
          </reference>
          <reference field="2" count="1">
            <x v="3"/>
          </reference>
        </references>
      </pivotArea>
    </format>
    <format dxfId="147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13"/>
          </reference>
          <reference field="2" count="1">
            <x v="53"/>
          </reference>
        </references>
      </pivotArea>
    </format>
    <format dxfId="1478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6"/>
          </reference>
          <reference field="2" count="1">
            <x v="55"/>
          </reference>
        </references>
      </pivotArea>
    </format>
    <format dxfId="1477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69"/>
          </reference>
          <reference field="2" count="1">
            <x v="46"/>
          </reference>
        </references>
      </pivotArea>
    </format>
    <format dxfId="1476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32"/>
          </reference>
          <reference field="2" count="1">
            <x v="39"/>
          </reference>
        </references>
      </pivotArea>
    </format>
    <format dxfId="1475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8"/>
          </reference>
          <reference field="2" count="1">
            <x v="4"/>
          </reference>
        </references>
      </pivotArea>
    </format>
    <format dxfId="147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26"/>
          </reference>
          <reference field="2" count="1">
            <x v="54"/>
          </reference>
        </references>
      </pivotArea>
    </format>
    <format dxfId="1473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29"/>
          </reference>
          <reference field="2" count="1">
            <x v="43"/>
          </reference>
        </references>
      </pivotArea>
    </format>
    <format dxfId="1472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36"/>
          </reference>
          <reference field="2" count="1">
            <x v="6"/>
          </reference>
        </references>
      </pivotArea>
    </format>
    <format dxfId="147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96"/>
          </reference>
          <reference field="2" count="1">
            <x v="52"/>
          </reference>
        </references>
      </pivotArea>
    </format>
    <format dxfId="1470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9"/>
          </reference>
          <reference field="2" count="1">
            <x v="28"/>
          </reference>
        </references>
      </pivotArea>
    </format>
    <format dxfId="1469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40"/>
          </reference>
          <reference field="2" count="1">
            <x v="88"/>
          </reference>
        </references>
      </pivotArea>
    </format>
    <format dxfId="1468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2"/>
          </reference>
          <reference field="2" count="1">
            <x v="62"/>
          </reference>
        </references>
      </pivotArea>
    </format>
    <format dxfId="146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5"/>
          </reference>
          <reference field="2" count="1">
            <x v="16"/>
          </reference>
        </references>
      </pivotArea>
    </format>
    <format dxfId="1466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28"/>
          </reference>
          <reference field="2" count="1">
            <x v="11"/>
          </reference>
        </references>
      </pivotArea>
    </format>
    <format dxfId="1465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130"/>
          </reference>
          <reference field="2" count="1">
            <x v="69"/>
          </reference>
        </references>
      </pivotArea>
    </format>
    <format dxfId="1464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28"/>
          </reference>
          <reference field="2" count="1">
            <x v="95"/>
          </reference>
        </references>
      </pivotArea>
    </format>
    <format dxfId="1463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133"/>
          </reference>
          <reference field="2" count="1">
            <x v="94"/>
          </reference>
        </references>
      </pivotArea>
    </format>
    <format dxfId="1462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38"/>
          </reference>
          <reference field="2" count="1">
            <x v="97"/>
          </reference>
        </references>
      </pivotArea>
    </format>
    <format dxfId="1461">
      <pivotArea dataOnly="0" labelOnly="1" outline="0" fieldPosition="0">
        <references count="3">
          <reference field="0" count="1" selected="0">
            <x v="69"/>
          </reference>
          <reference field="1" count="1" selected="0">
            <x v="139"/>
          </reference>
          <reference field="2" count="1">
            <x v="98"/>
          </reference>
        </references>
      </pivotArea>
    </format>
    <format dxfId="1460">
      <pivotArea dataOnly="0" labelOnly="1" outline="0" fieldPosition="0">
        <references count="3">
          <reference field="0" count="1" selected="0">
            <x v="73"/>
          </reference>
          <reference field="1" count="1" selected="0">
            <x v="141"/>
          </reference>
          <reference field="2" count="1">
            <x v="85"/>
          </reference>
        </references>
      </pivotArea>
    </format>
    <format dxfId="1459">
      <pivotArea dataOnly="0" labelOnly="1" outline="0" fieldPosition="0">
        <references count="3">
          <reference field="0" count="1" selected="0">
            <x v="86"/>
          </reference>
          <reference field="1" count="1" selected="0">
            <x v="142"/>
          </reference>
          <reference field="2" count="1">
            <x v="84"/>
          </reference>
        </references>
      </pivotArea>
    </format>
    <format dxfId="1458">
      <pivotArea dataOnly="0" labelOnly="1" outline="0" fieldPosition="0">
        <references count="3">
          <reference field="0" count="1" selected="0">
            <x v="89"/>
          </reference>
          <reference field="1" count="1" selected="0">
            <x v="137"/>
          </reference>
          <reference field="2" count="1">
            <x v="86"/>
          </reference>
        </references>
      </pivotArea>
    </format>
    <format dxfId="1457">
      <pivotArea dataOnly="0" labelOnly="1" outline="0" fieldPosition="0">
        <references count="3">
          <reference field="0" count="1" selected="0">
            <x v="91"/>
          </reference>
          <reference field="1" count="1" selected="0">
            <x v="129"/>
          </reference>
          <reference field="2" count="1">
            <x v="88"/>
          </reference>
        </references>
      </pivotArea>
    </format>
    <format dxfId="1456">
      <pivotArea dataOnly="0" labelOnly="1" outline="0" fieldPosition="0">
        <references count="3">
          <reference field="0" count="1" selected="0">
            <x v="92"/>
          </reference>
          <reference field="1" count="1" selected="0">
            <x v="136"/>
          </reference>
          <reference field="2" count="1">
            <x v="20"/>
          </reference>
        </references>
      </pivotArea>
    </format>
    <format dxfId="1455">
      <pivotArea dataOnly="0" labelOnly="1" outline="0" fieldPosition="0">
        <references count="3">
          <reference field="0" count="1" selected="0">
            <x v="94"/>
          </reference>
          <reference field="1" count="1" selected="0">
            <x v="56"/>
          </reference>
          <reference field="2" count="1">
            <x v="36"/>
          </reference>
        </references>
      </pivotArea>
    </format>
    <format dxfId="1454">
      <pivotArea dataOnly="0" labelOnly="1" outline="0" fieldPosition="0">
        <references count="3">
          <reference field="0" count="1" selected="0">
            <x v="95"/>
          </reference>
          <reference field="1" count="1" selected="0">
            <x v="37"/>
          </reference>
          <reference field="2" count="1">
            <x v="9"/>
          </reference>
        </references>
      </pivotArea>
    </format>
    <format dxfId="1453">
      <pivotArea dataOnly="0" labelOnly="1" outline="0" fieldPosition="0">
        <references count="3">
          <reference field="0" count="1" selected="0">
            <x v="96"/>
          </reference>
          <reference field="1" count="1" selected="0">
            <x v="4"/>
          </reference>
          <reference field="2" count="1">
            <x v="40"/>
          </reference>
        </references>
      </pivotArea>
    </format>
    <format dxfId="1452">
      <pivotArea dataOnly="0" labelOnly="1" outline="0" fieldPosition="0">
        <references count="3">
          <reference field="0" count="1" selected="0">
            <x v="97"/>
          </reference>
          <reference field="1" count="1" selected="0">
            <x v="112"/>
          </reference>
          <reference field="2" count="1">
            <x v="21"/>
          </reference>
        </references>
      </pivotArea>
    </format>
    <format dxfId="1451">
      <pivotArea dataOnly="0" labelOnly="1" outline="0" fieldPosition="0">
        <references count="3">
          <reference field="0" count="1" selected="0">
            <x v="99"/>
          </reference>
          <reference field="1" count="1" selected="0">
            <x v="66"/>
          </reference>
          <reference field="2" count="1">
            <x v="24"/>
          </reference>
        </references>
      </pivotArea>
    </format>
    <format dxfId="1450">
      <pivotArea dataOnly="0" labelOnly="1" outline="0" fieldPosition="0">
        <references count="3">
          <reference field="0" count="1" selected="0">
            <x v="100"/>
          </reference>
          <reference field="1" count="1" selected="0">
            <x v="94"/>
          </reference>
          <reference field="2" count="1">
            <x v="33"/>
          </reference>
        </references>
      </pivotArea>
    </format>
    <format dxfId="1449">
      <pivotArea dataOnly="0" labelOnly="1" outline="0" fieldPosition="0">
        <references count="3">
          <reference field="0" count="1" selected="0">
            <x v="101"/>
          </reference>
          <reference field="1" count="1" selected="0">
            <x v="104"/>
          </reference>
          <reference field="2" count="1">
            <x v="77"/>
          </reference>
        </references>
      </pivotArea>
    </format>
    <format dxfId="1448">
      <pivotArea dataOnly="0" labelOnly="1" outline="0" fieldPosition="0">
        <references count="3">
          <reference field="0" count="1" selected="0">
            <x v="103"/>
          </reference>
          <reference field="1" count="1" selected="0">
            <x v="88"/>
          </reference>
          <reference field="2" count="1">
            <x v="81"/>
          </reference>
        </references>
      </pivotArea>
    </format>
    <format dxfId="1447">
      <pivotArea dataOnly="0" labelOnly="1" outline="0" fieldPosition="0">
        <references count="3">
          <reference field="0" count="1" selected="0">
            <x v="105"/>
          </reference>
          <reference field="1" count="1" selected="0">
            <x v="50"/>
          </reference>
          <reference field="2" count="1">
            <x v="79"/>
          </reference>
        </references>
      </pivotArea>
    </format>
    <format dxfId="1446">
      <pivotArea dataOnly="0" labelOnly="1" outline="0" fieldPosition="0">
        <references count="3">
          <reference field="0" count="1" selected="0">
            <x v="107"/>
          </reference>
          <reference field="1" count="1" selected="0">
            <x v="87"/>
          </reference>
          <reference field="2" count="1">
            <x v="73"/>
          </reference>
        </references>
      </pivotArea>
    </format>
    <format dxfId="1445">
      <pivotArea dataOnly="0" labelOnly="1" outline="0" fieldPosition="0">
        <references count="3">
          <reference field="0" count="1" selected="0">
            <x v="108"/>
          </reference>
          <reference field="1" count="1" selected="0">
            <x v="121"/>
          </reference>
          <reference field="2" count="1">
            <x v="56"/>
          </reference>
        </references>
      </pivotArea>
    </format>
    <format dxfId="1444">
      <pivotArea dataOnly="0" labelOnly="1" outline="0" fieldPosition="0">
        <references count="3">
          <reference field="0" count="1" selected="0">
            <x v="109"/>
          </reference>
          <reference field="1" count="1" selected="0">
            <x v="65"/>
          </reference>
          <reference field="2" count="1">
            <x v="32"/>
          </reference>
        </references>
      </pivotArea>
    </format>
    <format dxfId="1443">
      <pivotArea dataOnly="0" labelOnly="1" outline="0" fieldPosition="0">
        <references count="3">
          <reference field="0" count="1" selected="0">
            <x v="112"/>
          </reference>
          <reference field="1" count="1" selected="0">
            <x v="38"/>
          </reference>
          <reference field="2" count="1">
            <x v="14"/>
          </reference>
        </references>
      </pivotArea>
    </format>
    <format dxfId="1442">
      <pivotArea dataOnly="0" labelOnly="1" outline="0" fieldPosition="0">
        <references count="3">
          <reference field="0" count="1" selected="0">
            <x v="113"/>
          </reference>
          <reference field="1" count="1" selected="0">
            <x v="62"/>
          </reference>
          <reference field="2" count="1">
            <x v="79"/>
          </reference>
        </references>
      </pivotArea>
    </format>
    <format dxfId="1441">
      <pivotArea dataOnly="0" labelOnly="1" outline="0" fieldPosition="0">
        <references count="3">
          <reference field="0" count="1" selected="0">
            <x v="116"/>
          </reference>
          <reference field="1" count="1" selected="0">
            <x v="110"/>
          </reference>
          <reference field="2" count="1">
            <x v="74"/>
          </reference>
        </references>
      </pivotArea>
    </format>
    <format dxfId="1440">
      <pivotArea dataOnly="0" labelOnly="1" outline="0" fieldPosition="0">
        <references count="3">
          <reference field="0" count="1" selected="0">
            <x v="117"/>
          </reference>
          <reference field="1" count="1" selected="0">
            <x v="11"/>
          </reference>
          <reference field="2" count="1">
            <x v="33"/>
          </reference>
        </references>
      </pivotArea>
    </format>
    <format dxfId="1439">
      <pivotArea dataOnly="0" labelOnly="1" outline="0" fieldPosition="0">
        <references count="3">
          <reference field="0" count="1" selected="0">
            <x v="119"/>
          </reference>
          <reference field="1" count="1" selected="0">
            <x v="47"/>
          </reference>
          <reference field="2" count="1">
            <x v="78"/>
          </reference>
        </references>
      </pivotArea>
    </format>
    <format dxfId="1438">
      <pivotArea dataOnly="0" labelOnly="1" outline="0" fieldPosition="0">
        <references count="3">
          <reference field="0" count="1" selected="0">
            <x v="121"/>
          </reference>
          <reference field="1" count="1" selected="0">
            <x v="53"/>
          </reference>
          <reference field="2" count="1">
            <x v="67"/>
          </reference>
        </references>
      </pivotArea>
    </format>
    <format dxfId="1437">
      <pivotArea dataOnly="0" labelOnly="1" outline="0" fieldPosition="0">
        <references count="3">
          <reference field="0" count="1" selected="0">
            <x v="123"/>
          </reference>
          <reference field="1" count="1" selected="0">
            <x v="116"/>
          </reference>
          <reference field="2" count="1">
            <x v="29"/>
          </reference>
        </references>
      </pivotArea>
    </format>
    <format dxfId="1436">
      <pivotArea dataOnly="0" labelOnly="1" outline="0" fieldPosition="0">
        <references count="3">
          <reference field="0" count="1" selected="0">
            <x v="124"/>
          </reference>
          <reference field="1" count="1" selected="0">
            <x v="20"/>
          </reference>
          <reference field="2" count="1">
            <x v="12"/>
          </reference>
        </references>
      </pivotArea>
    </format>
    <format dxfId="1435">
      <pivotArea dataOnly="0" labelOnly="1" outline="0" fieldPosition="0">
        <references count="3">
          <reference field="0" count="1" selected="0">
            <x v="125"/>
          </reference>
          <reference field="1" count="1" selected="0">
            <x v="76"/>
          </reference>
          <reference field="2" count="1">
            <x v="50"/>
          </reference>
        </references>
      </pivotArea>
    </format>
    <format dxfId="1434">
      <pivotArea dataOnly="0" labelOnly="1" outline="0" fieldPosition="0">
        <references count="3">
          <reference field="0" count="1" selected="0">
            <x v="126"/>
          </reference>
          <reference field="1" count="1" selected="0">
            <x v="45"/>
          </reference>
          <reference field="2" count="1">
            <x v="13"/>
          </reference>
        </references>
      </pivotArea>
    </format>
    <format dxfId="1433">
      <pivotArea dataOnly="0" labelOnly="1" outline="0" fieldPosition="0">
        <references count="3">
          <reference field="0" count="1" selected="0">
            <x v="127"/>
          </reference>
          <reference field="1" count="1" selected="0">
            <x v="3"/>
          </reference>
          <reference field="2" count="1">
            <x v="26"/>
          </reference>
        </references>
      </pivotArea>
    </format>
    <format dxfId="1432">
      <pivotArea dataOnly="0" labelOnly="1" outline="0" fieldPosition="0">
        <references count="3">
          <reference field="0" count="1" selected="0">
            <x v="128"/>
          </reference>
          <reference field="1" count="1" selected="0">
            <x v="21"/>
          </reference>
          <reference field="2" count="1">
            <x v="27"/>
          </reference>
        </references>
      </pivotArea>
    </format>
    <format dxfId="1431">
      <pivotArea dataOnly="0" labelOnly="1" outline="0" fieldPosition="0">
        <references count="3">
          <reference field="0" count="1" selected="0">
            <x v="130"/>
          </reference>
          <reference field="1" count="1" selected="0">
            <x v="77"/>
          </reference>
          <reference field="2" count="1">
            <x v="82"/>
          </reference>
        </references>
      </pivotArea>
    </format>
    <format dxfId="1430">
      <pivotArea dataOnly="0" labelOnly="1" outline="0" fieldPosition="0">
        <references count="3">
          <reference field="0" count="1" selected="0">
            <x v="131"/>
          </reference>
          <reference field="1" count="1" selected="0">
            <x v="102"/>
          </reference>
          <reference field="2" count="1">
            <x v="83"/>
          </reference>
        </references>
      </pivotArea>
    </format>
    <format dxfId="1429">
      <pivotArea dataOnly="0" labelOnly="1" outline="0" fieldPosition="0">
        <references count="3">
          <reference field="0" count="1" selected="0">
            <x v="132"/>
          </reference>
          <reference field="1" count="1" selected="0">
            <x v="9"/>
          </reference>
          <reference field="2" count="1">
            <x v="3"/>
          </reference>
        </references>
      </pivotArea>
    </format>
    <format dxfId="1428">
      <pivotArea dataOnly="0" labelOnly="1" outline="0" fieldPosition="0">
        <references count="3">
          <reference field="0" count="1" selected="0">
            <x v="133"/>
          </reference>
          <reference field="1" count="1" selected="0">
            <x v="63"/>
          </reference>
          <reference field="2" count="1">
            <x v="10"/>
          </reference>
        </references>
      </pivotArea>
    </format>
    <format dxfId="1427">
      <pivotArea dataOnly="0" labelOnly="1" outline="0" fieldPosition="0">
        <references count="3">
          <reference field="0" count="1" selected="0">
            <x v="135"/>
          </reference>
          <reference field="1" count="1" selected="0">
            <x v="118"/>
          </reference>
          <reference field="2" count="1">
            <x v="2"/>
          </reference>
        </references>
      </pivotArea>
    </format>
    <format dxfId="1426">
      <pivotArea dataOnly="0" labelOnly="1" outline="0" fieldPosition="0">
        <references count="3">
          <reference field="0" count="1" selected="0">
            <x v="136"/>
          </reference>
          <reference field="1" count="1" selected="0">
            <x v="2"/>
          </reference>
          <reference field="2" count="1">
            <x v="5"/>
          </reference>
        </references>
      </pivotArea>
    </format>
    <format dxfId="1425">
      <pivotArea dataOnly="0" labelOnly="1" outline="0" fieldPosition="0">
        <references count="3">
          <reference field="0" count="1" selected="0">
            <x v="137"/>
          </reference>
          <reference field="1" count="1" selected="0">
            <x v="82"/>
          </reference>
          <reference field="2" count="1">
            <x v="79"/>
          </reference>
        </references>
      </pivotArea>
    </format>
    <format dxfId="1424">
      <pivotArea dataOnly="0" labelOnly="1" outline="0" fieldPosition="0">
        <references count="3">
          <reference field="0" count="1" selected="0">
            <x v="138"/>
          </reference>
          <reference field="1" count="1" selected="0">
            <x v="22"/>
          </reference>
          <reference field="2" count="1">
            <x v="33"/>
          </reference>
        </references>
      </pivotArea>
    </format>
    <format dxfId="1423">
      <pivotArea dataOnly="0" labelOnly="1" outline="0" fieldPosition="0">
        <references count="3">
          <reference field="0" count="1" selected="0">
            <x v="139"/>
          </reference>
          <reference field="1" count="1" selected="0">
            <x v="43"/>
          </reference>
          <reference field="2" count="1">
            <x v="41"/>
          </reference>
        </references>
      </pivotArea>
    </format>
    <format dxfId="1422">
      <pivotArea dataOnly="0" labelOnly="1" outline="0" fieldPosition="0">
        <references count="3">
          <reference field="0" count="1" selected="0">
            <x v="140"/>
          </reference>
          <reference field="1" count="1" selected="0">
            <x v="67"/>
          </reference>
          <reference field="2" count="1">
            <x v="59"/>
          </reference>
        </references>
      </pivotArea>
    </format>
    <format dxfId="1421">
      <pivotArea dataOnly="0" labelOnly="1" outline="0" fieldPosition="0">
        <references count="3">
          <reference field="0" count="1" selected="0">
            <x v="141"/>
          </reference>
          <reference field="1" count="1" selected="0">
            <x v="106"/>
          </reference>
          <reference field="2" count="1">
            <x v="49"/>
          </reference>
        </references>
      </pivotArea>
    </format>
    <format dxfId="1420">
      <pivotArea dataOnly="0" labelOnly="1" outline="0" fieldPosition="0">
        <references count="3">
          <reference field="0" count="1" selected="0">
            <x v="142"/>
          </reference>
          <reference field="1" count="1" selected="0">
            <x v="35"/>
          </reference>
          <reference field="2" count="1">
            <x v="57"/>
          </reference>
        </references>
      </pivotArea>
    </format>
    <format dxfId="1419">
      <pivotArea dataOnly="0" labelOnly="1" outline="0" fieldPosition="0">
        <references count="3">
          <reference field="0" count="1" selected="0">
            <x v="143"/>
          </reference>
          <reference field="1" count="1" selected="0">
            <x v="13"/>
          </reference>
          <reference field="2" count="1">
            <x v="84"/>
          </reference>
        </references>
      </pivotArea>
    </format>
    <format dxfId="1418">
      <pivotArea dataOnly="0" labelOnly="1" outline="0" fieldPosition="0">
        <references count="3">
          <reference field="0" count="1" selected="0">
            <x v="144"/>
          </reference>
          <reference field="1" count="1" selected="0">
            <x v="117"/>
          </reference>
          <reference field="2" count="1">
            <x v="80"/>
          </reference>
        </references>
      </pivotArea>
    </format>
    <format dxfId="1417">
      <pivotArea dataOnly="0" labelOnly="1" outline="0" fieldPosition="0">
        <references count="3">
          <reference field="0" count="1" selected="0">
            <x v="145"/>
          </reference>
          <reference field="1" count="1" selected="0">
            <x v="1"/>
          </reference>
          <reference field="2" count="1">
            <x v="78"/>
          </reference>
        </references>
      </pivotArea>
    </format>
    <format dxfId="1416">
      <pivotArea dataOnly="0" labelOnly="1" outline="0" fieldPosition="0">
        <references count="3">
          <reference field="0" count="1" selected="0">
            <x v="147"/>
          </reference>
          <reference field="1" count="1" selected="0">
            <x v="111"/>
          </reference>
          <reference field="2" count="1">
            <x v="83"/>
          </reference>
        </references>
      </pivotArea>
    </format>
    <format dxfId="1415">
      <pivotArea dataOnly="0" labelOnly="1" outline="0" fieldPosition="0">
        <references count="3">
          <reference field="0" count="1" selected="0">
            <x v="149"/>
          </reference>
          <reference field="1" count="1" selected="0">
            <x v="122"/>
          </reference>
          <reference field="2" count="1">
            <x v="84"/>
          </reference>
        </references>
      </pivotArea>
    </format>
    <format dxfId="1414">
      <pivotArea dataOnly="0" labelOnly="1" outline="0" fieldPosition="0">
        <references count="3">
          <reference field="0" count="1" selected="0">
            <x v="150"/>
          </reference>
          <reference field="1" count="1" selected="0">
            <x v="44"/>
          </reference>
          <reference field="2" count="1">
            <x v="64"/>
          </reference>
        </references>
      </pivotArea>
    </format>
    <format dxfId="1413">
      <pivotArea dataOnly="0" labelOnly="1" outline="0" fieldPosition="0">
        <references count="3">
          <reference field="0" count="1" selected="0">
            <x v="151"/>
          </reference>
          <reference field="1" count="1" selected="0">
            <x v="23"/>
          </reference>
          <reference field="2" count="1">
            <x v="61"/>
          </reference>
        </references>
      </pivotArea>
    </format>
    <format dxfId="1412">
      <pivotArea dataOnly="0" labelOnly="1" outline="0" fieldPosition="0">
        <references count="3">
          <reference field="0" count="1" selected="0">
            <x v="153"/>
          </reference>
          <reference field="1" count="1" selected="0">
            <x v="14"/>
          </reference>
          <reference field="2" count="1">
            <x v="8"/>
          </reference>
        </references>
      </pivotArea>
    </format>
    <format dxfId="1411">
      <pivotArea dataOnly="0" labelOnly="1" outline="0" fieldPosition="0">
        <references count="3">
          <reference field="0" count="1" selected="0">
            <x v="155"/>
          </reference>
          <reference field="1" count="1" selected="0">
            <x v="52"/>
          </reference>
          <reference field="2" count="1">
            <x v="39"/>
          </reference>
        </references>
      </pivotArea>
    </format>
    <format dxfId="1410">
      <pivotArea dataOnly="0" labelOnly="1" outline="0" fieldPosition="0">
        <references count="3">
          <reference field="0" count="1" selected="0">
            <x v="156"/>
          </reference>
          <reference field="1" count="1" selected="0">
            <x v="125"/>
          </reference>
          <reference field="2" count="1">
            <x v="47"/>
          </reference>
        </references>
      </pivotArea>
    </format>
    <format dxfId="1409">
      <pivotArea dataOnly="0" labelOnly="1" outline="0" fieldPosition="0">
        <references count="3">
          <reference field="0" count="1" selected="0">
            <x v="158"/>
          </reference>
          <reference field="1" count="1" selected="0">
            <x v="92"/>
          </reference>
          <reference field="2" count="1">
            <x v="38"/>
          </reference>
        </references>
      </pivotArea>
    </format>
    <format dxfId="1408">
      <pivotArea dataOnly="0" labelOnly="1" outline="0" fieldPosition="0">
        <references count="3">
          <reference field="0" count="1" selected="0">
            <x v="159"/>
          </reference>
          <reference field="1" count="1" selected="0">
            <x v="46"/>
          </reference>
          <reference field="2" count="1">
            <x v="77"/>
          </reference>
        </references>
      </pivotArea>
    </format>
    <format dxfId="1407">
      <pivotArea dataOnly="0" labelOnly="1" outline="0" fieldPosition="0">
        <references count="3">
          <reference field="0" count="1" selected="0">
            <x v="161"/>
          </reference>
          <reference field="1" count="1" selected="0">
            <x v="41"/>
          </reference>
          <reference field="2" count="1">
            <x v="22"/>
          </reference>
        </references>
      </pivotArea>
    </format>
    <format dxfId="1406">
      <pivotArea dataOnly="0" labelOnly="1" outline="0" fieldPosition="0">
        <references count="3">
          <reference field="0" count="1" selected="0">
            <x v="162"/>
          </reference>
          <reference field="1" count="1" selected="0">
            <x v="59"/>
          </reference>
          <reference field="2" count="1">
            <x v="79"/>
          </reference>
        </references>
      </pivotArea>
    </format>
    <format dxfId="1405">
      <pivotArea dataOnly="0" labelOnly="1" outline="0" fieldPosition="0">
        <references count="3">
          <reference field="0" count="1" selected="0">
            <x v="164"/>
          </reference>
          <reference field="1" count="1" selected="0">
            <x v="93"/>
          </reference>
          <reference field="2" count="1">
            <x v="48"/>
          </reference>
        </references>
      </pivotArea>
    </format>
    <format dxfId="1404">
      <pivotArea dataOnly="0" labelOnly="1" outline="0" fieldPosition="0">
        <references count="3">
          <reference field="0" count="1" selected="0">
            <x v="165"/>
          </reference>
          <reference field="1" count="1" selected="0">
            <x v="24"/>
          </reference>
          <reference field="2" count="1">
            <x v="25"/>
          </reference>
        </references>
      </pivotArea>
    </format>
    <format dxfId="1403">
      <pivotArea dataOnly="0" labelOnly="1" outline="0" fieldPosition="0">
        <references count="3">
          <reference field="0" count="1" selected="0">
            <x v="166"/>
          </reference>
          <reference field="1" count="1" selected="0">
            <x v="73"/>
          </reference>
          <reference field="2" count="1">
            <x v="45"/>
          </reference>
        </references>
      </pivotArea>
    </format>
    <format dxfId="1402">
      <pivotArea dataOnly="0" labelOnly="1" outline="0" fieldPosition="0">
        <references count="3">
          <reference field="0" count="1" selected="0">
            <x v="167"/>
          </reference>
          <reference field="1" count="1" selected="0">
            <x v="81"/>
          </reference>
          <reference field="2" count="1">
            <x v="84"/>
          </reference>
        </references>
      </pivotArea>
    </format>
    <format dxfId="1401">
      <pivotArea dataOnly="0" labelOnly="1" outline="0" fieldPosition="0">
        <references count="3">
          <reference field="0" count="1" selected="0">
            <x v="168"/>
          </reference>
          <reference field="1" count="1" selected="0">
            <x v="108"/>
          </reference>
          <reference field="2" count="1">
            <x v="34"/>
          </reference>
        </references>
      </pivotArea>
    </format>
    <format dxfId="1400">
      <pivotArea dataOnly="0" labelOnly="1" outline="0" fieldPosition="0">
        <references count="3">
          <reference field="0" count="1" selected="0">
            <x v="169"/>
          </reference>
          <reference field="1" count="1" selected="0">
            <x v="105"/>
          </reference>
          <reference field="2" count="1">
            <x v="74"/>
          </reference>
        </references>
      </pivotArea>
    </format>
    <format dxfId="1399">
      <pivotArea dataOnly="0" labelOnly="1" outline="0" fieldPosition="0">
        <references count="3">
          <reference field="0" count="1" selected="0">
            <x v="170"/>
          </reference>
          <reference field="1" count="1" selected="0">
            <x v="71"/>
          </reference>
          <reference field="2" count="1">
            <x v="48"/>
          </reference>
        </references>
      </pivotArea>
    </format>
    <format dxfId="1398">
      <pivotArea dataOnly="0" labelOnly="1" outline="0" fieldPosition="0">
        <references count="3">
          <reference field="0" count="1" selected="0">
            <x v="171"/>
          </reference>
          <reference field="1" count="1" selected="0">
            <x v="86"/>
          </reference>
          <reference field="2" count="1">
            <x v="63"/>
          </reference>
        </references>
      </pivotArea>
    </format>
    <format dxfId="1397">
      <pivotArea dataOnly="0" labelOnly="1" outline="0" fieldPosition="0">
        <references count="3">
          <reference field="0" count="1" selected="0">
            <x v="172"/>
          </reference>
          <reference field="1" count="1" selected="0">
            <x v="107"/>
          </reference>
          <reference field="2" count="1">
            <x v="70"/>
          </reference>
        </references>
      </pivotArea>
    </format>
    <format dxfId="1396">
      <pivotArea dataOnly="0" labelOnly="1" outline="0" fieldPosition="0">
        <references count="3">
          <reference field="0" count="1" selected="0">
            <x v="173"/>
          </reference>
          <reference field="1" count="1" selected="0">
            <x v="27"/>
          </reference>
          <reference field="2" count="1">
            <x v="66"/>
          </reference>
        </references>
      </pivotArea>
    </format>
    <format dxfId="1395">
      <pivotArea dataOnly="0" labelOnly="1" outline="0" fieldPosition="0">
        <references count="3">
          <reference field="0" count="1" selected="0">
            <x v="175"/>
          </reference>
          <reference field="1" count="1" selected="0">
            <x v="109"/>
          </reference>
          <reference field="2" count="1">
            <x v="79"/>
          </reference>
        </references>
      </pivotArea>
    </format>
    <format dxfId="1394">
      <pivotArea dataOnly="0" labelOnly="1" outline="0" fieldPosition="0">
        <references count="3">
          <reference field="0" count="1" selected="0">
            <x v="178"/>
          </reference>
          <reference field="1" count="1" selected="0">
            <x v="7"/>
          </reference>
          <reference field="2" count="1">
            <x v="15"/>
          </reference>
        </references>
      </pivotArea>
    </format>
    <format dxfId="1393">
      <pivotArea dataOnly="0" labelOnly="1" outline="0" fieldPosition="0">
        <references count="3">
          <reference field="0" count="1" selected="0">
            <x v="179"/>
          </reference>
          <reference field="1" count="1" selected="0">
            <x v="51"/>
          </reference>
          <reference field="2" count="1">
            <x v="91"/>
          </reference>
        </references>
      </pivotArea>
    </format>
    <format dxfId="1392">
      <pivotArea dataOnly="0" labelOnly="1" outline="0" fieldPosition="0">
        <references count="3">
          <reference field="0" count="1" selected="0">
            <x v="181"/>
          </reference>
          <reference field="1" count="1" selected="0">
            <x v="91"/>
          </reference>
          <reference field="2" count="1">
            <x v="71"/>
          </reference>
        </references>
      </pivotArea>
    </format>
    <format dxfId="1391">
      <pivotArea dataOnly="0" labelOnly="1" outline="0" fieldPosition="0">
        <references count="3">
          <reference field="0" count="1" selected="0">
            <x v="183"/>
          </reference>
          <reference field="1" count="1" selected="0">
            <x v="48"/>
          </reference>
          <reference field="2" count="1">
            <x v="53"/>
          </reference>
        </references>
      </pivotArea>
    </format>
    <format dxfId="1390">
      <pivotArea dataOnly="0" labelOnly="1" outline="0" fieldPosition="0">
        <references count="3">
          <reference field="0" count="1" selected="0">
            <x v="185"/>
          </reference>
          <reference field="1" count="1" selected="0">
            <x v="89"/>
          </reference>
          <reference field="2" count="1">
            <x v="48"/>
          </reference>
        </references>
      </pivotArea>
    </format>
    <format dxfId="1389">
      <pivotArea dataOnly="0" labelOnly="1" outline="0" fieldPosition="0">
        <references count="3">
          <reference field="0" count="1" selected="0">
            <x v="186"/>
          </reference>
          <reference field="1" count="1" selected="0">
            <x v="58"/>
          </reference>
          <reference field="2" count="1">
            <x v="42"/>
          </reference>
        </references>
      </pivotArea>
    </format>
    <format dxfId="1388">
      <pivotArea dataOnly="0" labelOnly="1" outline="0" fieldPosition="0">
        <references count="3">
          <reference field="0" count="1" selected="0">
            <x v="188"/>
          </reference>
          <reference field="1" count="1" selected="0">
            <x v="61"/>
          </reference>
          <reference field="2" count="1">
            <x v="93"/>
          </reference>
        </references>
      </pivotArea>
    </format>
    <format dxfId="1387">
      <pivotArea dataOnly="0" labelOnly="1" outline="0" fieldPosition="0">
        <references count="3">
          <reference field="0" count="1" selected="0">
            <x v="189"/>
          </reference>
          <reference field="1" count="1" selected="0">
            <x v="103"/>
          </reference>
          <reference field="2" count="1">
            <x v="51"/>
          </reference>
        </references>
      </pivotArea>
    </format>
    <format dxfId="1386">
      <pivotArea dataOnly="0" labelOnly="1" outline="0" fieldPosition="0">
        <references count="3">
          <reference field="0" count="1" selected="0">
            <x v="192"/>
          </reference>
          <reference field="1" count="1" selected="0">
            <x v="60"/>
          </reference>
          <reference field="2" count="1">
            <x v="93"/>
          </reference>
        </references>
      </pivotArea>
    </format>
    <format dxfId="1385">
      <pivotArea dataOnly="0" labelOnly="1" outline="0" fieldPosition="0">
        <references count="3">
          <reference field="0" count="1" selected="0">
            <x v="193"/>
          </reference>
          <reference field="1" count="1" selected="0">
            <x v="70"/>
          </reference>
          <reference field="2" count="1">
            <x v="47"/>
          </reference>
        </references>
      </pivotArea>
    </format>
    <format dxfId="1384">
      <pivotArea dataOnly="0" labelOnly="1" outline="0" fieldPosition="0">
        <references count="3">
          <reference field="0" count="1" selected="0">
            <x v="194"/>
          </reference>
          <reference field="1" count="1" selected="0">
            <x v="78"/>
          </reference>
          <reference field="2" count="1">
            <x v="31"/>
          </reference>
        </references>
      </pivotArea>
    </format>
    <format dxfId="1383">
      <pivotArea dataOnly="0" labelOnly="1" outline="0" fieldPosition="0">
        <references count="3">
          <reference field="0" count="1" selected="0">
            <x v="195"/>
          </reference>
          <reference field="1" count="1" selected="0">
            <x v="68"/>
          </reference>
          <reference field="2" count="1">
            <x v="23"/>
          </reference>
        </references>
      </pivotArea>
    </format>
    <format dxfId="1382">
      <pivotArea dataOnly="0" labelOnly="1" outline="0" fieldPosition="0">
        <references count="3">
          <reference field="0" count="1" selected="0">
            <x v="196"/>
          </reference>
          <reference field="1" count="1" selected="0">
            <x v="84"/>
          </reference>
          <reference field="2" count="1">
            <x v="31"/>
          </reference>
        </references>
      </pivotArea>
    </format>
    <format dxfId="1381">
      <pivotArea dataOnly="0" labelOnly="1" outline="0" fieldPosition="0">
        <references count="3">
          <reference field="0" count="1" selected="0">
            <x v="197"/>
          </reference>
          <reference field="1" count="1" selected="0">
            <x v="54"/>
          </reference>
          <reference field="2" count="1">
            <x v="76"/>
          </reference>
        </references>
      </pivotArea>
    </format>
    <format dxfId="1380">
      <pivotArea dataOnly="0" labelOnly="1" outline="0" fieldPosition="0">
        <references count="3">
          <reference field="0" count="1" selected="0">
            <x v="198"/>
          </reference>
          <reference field="1" count="1" selected="0">
            <x v="120"/>
          </reference>
          <reference field="2" count="1">
            <x v="75"/>
          </reference>
        </references>
      </pivotArea>
    </format>
    <format dxfId="1379">
      <pivotArea dataOnly="0" labelOnly="1" outline="0" fieldPosition="0">
        <references count="3">
          <reference field="0" count="1" selected="0">
            <x v="199"/>
          </reference>
          <reference field="1" count="1" selected="0">
            <x v="85"/>
          </reference>
          <reference field="2" count="1">
            <x v="48"/>
          </reference>
        </references>
      </pivotArea>
    </format>
    <format dxfId="1378">
      <pivotArea dataOnly="0" labelOnly="1" outline="0" fieldPosition="0">
        <references count="3">
          <reference field="0" count="1" selected="0">
            <x v="200"/>
          </reference>
          <reference field="1" count="1" selected="0">
            <x v="64"/>
          </reference>
          <reference field="2" count="1">
            <x v="10"/>
          </reference>
        </references>
      </pivotArea>
    </format>
    <format dxfId="1377">
      <pivotArea dataOnly="0" labelOnly="1" outline="0" fieldPosition="0">
        <references count="3">
          <reference field="0" count="1" selected="0">
            <x v="201"/>
          </reference>
          <reference field="1" count="1" selected="0">
            <x v="25"/>
          </reference>
          <reference field="2" count="1">
            <x v="17"/>
          </reference>
        </references>
      </pivotArea>
    </format>
    <format dxfId="1376">
      <pivotArea dataOnly="0" labelOnly="1" outline="0" fieldPosition="0">
        <references count="3">
          <reference field="0" count="1" selected="0">
            <x v="202"/>
          </reference>
          <reference field="1" count="1" selected="0">
            <x v="15"/>
          </reference>
          <reference field="2" count="1">
            <x v="18"/>
          </reference>
        </references>
      </pivotArea>
    </format>
    <format dxfId="1375">
      <pivotArea dataOnly="0" labelOnly="1" outline="0" fieldPosition="0">
        <references count="3">
          <reference field="0" count="1" selected="0">
            <x v="203"/>
          </reference>
          <reference field="1" count="1" selected="0">
            <x v="8"/>
          </reference>
          <reference field="2" count="1">
            <x v="48"/>
          </reference>
        </references>
      </pivotArea>
    </format>
    <format dxfId="1374">
      <pivotArea dataOnly="0" labelOnly="1" outline="0" fieldPosition="0">
        <references count="3">
          <reference field="0" count="1" selected="0">
            <x v="204"/>
          </reference>
          <reference field="1" count="1" selected="0">
            <x v="119"/>
          </reference>
          <reference field="2" count="1">
            <x v="79"/>
          </reference>
        </references>
      </pivotArea>
    </format>
    <format dxfId="1373">
      <pivotArea dataOnly="0" labelOnly="1" outline="0" fieldPosition="0">
        <references count="3">
          <reference field="0" count="1" selected="0">
            <x v="205"/>
          </reference>
          <reference field="1" count="1" selected="0">
            <x v="49"/>
          </reference>
          <reference field="2" count="1">
            <x v="89"/>
          </reference>
        </references>
      </pivotArea>
    </format>
    <format dxfId="1372">
      <pivotArea dataOnly="0" labelOnly="1" outline="0" fieldPosition="0">
        <references count="3">
          <reference field="0" count="1" selected="0">
            <x v="206"/>
          </reference>
          <reference field="1" count="1" selected="0">
            <x v="95"/>
          </reference>
          <reference field="2" count="1">
            <x v="70"/>
          </reference>
        </references>
      </pivotArea>
    </format>
    <format dxfId="1371">
      <pivotArea dataOnly="0" labelOnly="1" outline="0" fieldPosition="0">
        <references count="3">
          <reference field="0" count="1" selected="0">
            <x v="208"/>
          </reference>
          <reference field="1" count="1" selected="0">
            <x v="90"/>
          </reference>
          <reference field="2" count="1">
            <x v="47"/>
          </reference>
        </references>
      </pivotArea>
    </format>
    <format dxfId="1370">
      <pivotArea dataOnly="0" labelOnly="1" outline="0" fieldPosition="0">
        <references count="3">
          <reference field="0" count="1" selected="0">
            <x v="212"/>
          </reference>
          <reference field="1" count="1" selected="0">
            <x v="100"/>
          </reference>
          <reference field="2" count="1">
            <x v="79"/>
          </reference>
        </references>
      </pivotArea>
    </format>
    <format dxfId="1369">
      <pivotArea dataOnly="0" labelOnly="1" outline="0" fieldPosition="0">
        <references count="3">
          <reference field="0" count="1" selected="0">
            <x v="217"/>
          </reference>
          <reference field="1" count="1" selected="0">
            <x v="98"/>
          </reference>
          <reference field="2" count="1">
            <x v="63"/>
          </reference>
        </references>
      </pivotArea>
    </format>
    <format dxfId="1368">
      <pivotArea dataOnly="0" labelOnly="1" outline="0" fieldPosition="0">
        <references count="3">
          <reference field="0" count="1" selected="0">
            <x v="218"/>
          </reference>
          <reference field="1" count="1" selected="0">
            <x v="42"/>
          </reference>
          <reference field="2" count="1">
            <x v="79"/>
          </reference>
        </references>
      </pivotArea>
    </format>
    <format dxfId="1367">
      <pivotArea dataOnly="0" labelOnly="1" outline="0" fieldPosition="0">
        <references count="3">
          <reference field="0" count="1" selected="0">
            <x v="219"/>
          </reference>
          <reference field="1" count="1" selected="0">
            <x v="74"/>
          </reference>
          <reference field="2" count="1">
            <x v="72"/>
          </reference>
        </references>
      </pivotArea>
    </format>
    <format dxfId="1366">
      <pivotArea dataOnly="0" labelOnly="1" outline="0" fieldPosition="0">
        <references count="3">
          <reference field="0" count="1" selected="0">
            <x v="220"/>
          </reference>
          <reference field="1" count="1" selected="0">
            <x v="80"/>
          </reference>
          <reference field="2" count="1">
            <x v="93"/>
          </reference>
        </references>
      </pivotArea>
    </format>
    <format dxfId="1365">
      <pivotArea dataOnly="0" labelOnly="1" outline="0" fieldPosition="0">
        <references count="3">
          <reference field="0" count="1" selected="0">
            <x v="221"/>
          </reference>
          <reference field="1" count="1" selected="0">
            <x v="57"/>
          </reference>
          <reference field="2" count="1">
            <x v="84"/>
          </reference>
        </references>
      </pivotArea>
    </format>
    <format dxfId="1364">
      <pivotArea dataOnly="0" labelOnly="1" outline="0" fieldPosition="0">
        <references count="3">
          <reference field="0" count="1" selected="0">
            <x v="222"/>
          </reference>
          <reference field="1" count="1" selected="0">
            <x v="115"/>
          </reference>
          <reference field="2" count="1">
            <x v="63"/>
          </reference>
        </references>
      </pivotArea>
    </format>
    <format dxfId="1363">
      <pivotArea dataOnly="0" labelOnly="1" outline="0" fieldPosition="0">
        <references count="3">
          <reference field="0" count="1" selected="0">
            <x v="223"/>
          </reference>
          <reference field="1" count="1" selected="0">
            <x v="124"/>
          </reference>
          <reference field="2" count="1">
            <x v="39"/>
          </reference>
        </references>
      </pivotArea>
    </format>
    <format dxfId="1362">
      <pivotArea dataOnly="0" labelOnly="1" outline="0" fieldPosition="0">
        <references count="3">
          <reference field="0" count="1" selected="0">
            <x v="224"/>
          </reference>
          <reference field="1" count="1" selected="0">
            <x v="30"/>
          </reference>
          <reference field="2" count="1">
            <x v="44"/>
          </reference>
        </references>
      </pivotArea>
    </format>
    <format dxfId="1361">
      <pivotArea dataOnly="0" labelOnly="1" outline="0" fieldPosition="0">
        <references count="3">
          <reference field="0" count="1" selected="0">
            <x v="225"/>
          </reference>
          <reference field="1" count="1" selected="0">
            <x v="101"/>
          </reference>
          <reference field="2" count="1">
            <x v="78"/>
          </reference>
        </references>
      </pivotArea>
    </format>
    <format dxfId="1360">
      <pivotArea dataOnly="0" labelOnly="1" outline="0" fieldPosition="0">
        <references count="3">
          <reference field="0" count="1" selected="0">
            <x v="227"/>
          </reference>
          <reference field="1" count="1" selected="0">
            <x v="114"/>
          </reference>
          <reference field="2" count="1">
            <x v="7"/>
          </reference>
        </references>
      </pivotArea>
    </format>
    <format dxfId="1359">
      <pivotArea dataOnly="0" labelOnly="1" outline="0" fieldPosition="0">
        <references count="3">
          <reference field="0" count="1" selected="0">
            <x v="228"/>
          </reference>
          <reference field="1" count="1" selected="0">
            <x v="123"/>
          </reference>
          <reference field="2" count="1">
            <x v="93"/>
          </reference>
        </references>
      </pivotArea>
    </format>
    <format dxfId="1358">
      <pivotArea dataOnly="0" labelOnly="1" outline="0" fieldPosition="0">
        <references count="3">
          <reference field="0" count="1" selected="0">
            <x v="229"/>
          </reference>
          <reference field="1" count="1" selected="0">
            <x v="75"/>
          </reference>
          <reference field="2" count="1">
            <x v="37"/>
          </reference>
        </references>
      </pivotArea>
    </format>
    <format dxfId="1357">
      <pivotArea dataOnly="0" labelOnly="1" outline="0" fieldPosition="0">
        <references count="3">
          <reference field="0" count="1" selected="0">
            <x v="231"/>
          </reference>
          <reference field="1" count="1" selected="0">
            <x v="55"/>
          </reference>
          <reference field="2" count="1">
            <x v="58"/>
          </reference>
        </references>
      </pivotArea>
    </format>
    <format dxfId="1356">
      <pivotArea dataOnly="0" labelOnly="1" outline="0" fieldPosition="0">
        <references count="3">
          <reference field="0" count="1" selected="0">
            <x v="232"/>
          </reference>
          <reference field="1" count="1" selected="0">
            <x v="79"/>
          </reference>
          <reference field="2" count="1">
            <x v="65"/>
          </reference>
        </references>
      </pivotArea>
    </format>
    <format dxfId="1355">
      <pivotArea dataOnly="0" labelOnly="1" outline="0" fieldPosition="0">
        <references count="3">
          <reference field="0" count="1" selected="0">
            <x v="234"/>
          </reference>
          <reference field="1" count="1" selected="0">
            <x v="34"/>
          </reference>
          <reference field="2" count="1">
            <x v="35"/>
          </reference>
        </references>
      </pivotArea>
    </format>
    <format dxfId="1354">
      <pivotArea dataOnly="0" labelOnly="1" outline="0" fieldPosition="0">
        <references count="3">
          <reference field="0" count="1" selected="0">
            <x v="236"/>
          </reference>
          <reference field="1" count="1" selected="0">
            <x v="127"/>
          </reference>
          <reference field="2" count="1">
            <x v="87"/>
          </reference>
        </references>
      </pivotArea>
    </format>
    <format dxfId="1353">
      <pivotArea dataOnly="0" labelOnly="1" outline="0" fieldPosition="0">
        <references count="3">
          <reference field="0" count="1" selected="0">
            <x v="237"/>
          </reference>
          <reference field="1" count="1" selected="0">
            <x v="135"/>
          </reference>
          <reference field="2" count="1">
            <x v="88"/>
          </reference>
        </references>
      </pivotArea>
    </format>
    <format dxfId="1352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>
            <x v="15"/>
          </reference>
        </references>
      </pivotArea>
    </format>
    <format dxfId="1351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>
            <x v="9"/>
          </reference>
        </references>
      </pivotArea>
    </format>
    <format dxfId="1350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1349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>
            <x v="23"/>
          </reference>
        </references>
      </pivotArea>
    </format>
    <format dxfId="1348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>
            <x v="9"/>
          </reference>
        </references>
      </pivotArea>
    </format>
    <format dxfId="1347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>
            <x v="17"/>
          </reference>
        </references>
      </pivotArea>
    </format>
    <format dxfId="1346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>
            <x v="5"/>
          </reference>
        </references>
      </pivotArea>
    </format>
    <format dxfId="1345">
      <pivotArea dataOnly="0" labelOnly="1" outline="0" fieldPosition="0">
        <references count="4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1344">
      <pivotArea dataOnly="0" labelOnly="1" outline="0" fieldPosition="0">
        <references count="4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>
            <x v="9"/>
          </reference>
        </references>
      </pivotArea>
    </format>
    <format dxfId="1343">
      <pivotArea dataOnly="0" labelOnly="1" outline="0" fieldPosition="0">
        <references count="4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>
            <x v="6"/>
          </reference>
        </references>
      </pivotArea>
    </format>
    <format dxfId="1342">
      <pivotArea dataOnly="0" labelOnly="1" outline="0" fieldPosition="0">
        <references count="4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>
            <x v="9"/>
          </reference>
        </references>
      </pivotArea>
    </format>
    <format dxfId="1341">
      <pivotArea dataOnly="0" labelOnly="1" outline="0" fieldPosition="0">
        <references count="4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>
            <x v="17"/>
          </reference>
        </references>
      </pivotArea>
    </format>
    <format dxfId="1340">
      <pivotArea dataOnly="0" labelOnly="1" outline="0" fieldPosition="0">
        <references count="4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>
            <x v="0"/>
          </reference>
        </references>
      </pivotArea>
    </format>
    <format dxfId="1339">
      <pivotArea dataOnly="0" labelOnly="1" outline="0" fieldPosition="0">
        <references count="4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>
            <x v="8"/>
          </reference>
        </references>
      </pivotArea>
    </format>
    <format dxfId="1338">
      <pivotArea dataOnly="0" labelOnly="1" outline="0" fieldPosition="0">
        <references count="4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>
            <x v="9"/>
          </reference>
        </references>
      </pivotArea>
    </format>
    <format dxfId="1337">
      <pivotArea dataOnly="0" labelOnly="1" outline="0" fieldPosition="0">
        <references count="4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>
            <x v="11"/>
          </reference>
        </references>
      </pivotArea>
    </format>
    <format dxfId="1336">
      <pivotArea dataOnly="0" labelOnly="1" outline="0" fieldPosition="0">
        <references count="4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>
            <x v="9"/>
          </reference>
        </references>
      </pivotArea>
    </format>
    <format dxfId="1335">
      <pivotArea dataOnly="0" labelOnly="1" outline="0" fieldPosition="0">
        <references count="4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>
            <x v="21"/>
          </reference>
        </references>
      </pivotArea>
    </format>
    <format dxfId="1334">
      <pivotArea dataOnly="0" labelOnly="1" outline="0" fieldPosition="0">
        <references count="4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>
            <x v="16"/>
          </reference>
        </references>
      </pivotArea>
    </format>
    <format dxfId="1333">
      <pivotArea dataOnly="0" labelOnly="1" outline="0" fieldPosition="0">
        <references count="4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>
            <x v="8"/>
          </reference>
        </references>
      </pivotArea>
    </format>
    <format dxfId="1332">
      <pivotArea dataOnly="0" labelOnly="1" outline="0" fieldPosition="0">
        <references count="4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>
            <x v="20"/>
          </reference>
        </references>
      </pivotArea>
    </format>
    <format dxfId="1331">
      <pivotArea dataOnly="0" labelOnly="1" outline="0" fieldPosition="0">
        <references count="4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>
            <x v="6"/>
          </reference>
        </references>
      </pivotArea>
    </format>
    <format dxfId="1330">
      <pivotArea dataOnly="0" labelOnly="1" outline="0" fieldPosition="0">
        <references count="4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>
            <x v="9"/>
          </reference>
        </references>
      </pivotArea>
    </format>
    <format dxfId="1329">
      <pivotArea dataOnly="0" labelOnly="1" outline="0" fieldPosition="0">
        <references count="4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>
            <x v="20"/>
          </reference>
        </references>
      </pivotArea>
    </format>
    <format dxfId="1328">
      <pivotArea dataOnly="0" labelOnly="1" outline="0" fieldPosition="0">
        <references count="4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>
            <x v="9"/>
          </reference>
        </references>
      </pivotArea>
    </format>
    <format dxfId="1327">
      <pivotArea dataOnly="0" labelOnly="1" outline="0" fieldPosition="0">
        <references count="4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>
            <x v="14"/>
          </reference>
        </references>
      </pivotArea>
    </format>
    <format dxfId="1326">
      <pivotArea dataOnly="0" labelOnly="1" outline="0" fieldPosition="0">
        <references count="4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>
            <x v="9"/>
          </reference>
        </references>
      </pivotArea>
    </format>
    <format dxfId="1325">
      <pivotArea dataOnly="0" labelOnly="1" outline="0" fieldPosition="0">
        <references count="4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>
            <x v="12"/>
          </reference>
        </references>
      </pivotArea>
    </format>
    <format dxfId="1324">
      <pivotArea dataOnly="0" labelOnly="1" outline="0" fieldPosition="0">
        <references count="4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>
            <x v="9"/>
          </reference>
        </references>
      </pivotArea>
    </format>
    <format dxfId="1323">
      <pivotArea dataOnly="0" labelOnly="1" outline="0" fieldPosition="0">
        <references count="4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>
            <x v="8"/>
          </reference>
        </references>
      </pivotArea>
    </format>
    <format dxfId="1322">
      <pivotArea dataOnly="0" labelOnly="1" outline="0" fieldPosition="0">
        <references count="4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>
            <x v="9"/>
          </reference>
        </references>
      </pivotArea>
    </format>
    <format dxfId="1321">
      <pivotArea dataOnly="0" labelOnly="1" outline="0" fieldPosition="0">
        <references count="4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>
            <x v="7"/>
          </reference>
        </references>
      </pivotArea>
    </format>
    <format dxfId="1320">
      <pivotArea dataOnly="0" labelOnly="1" outline="0" fieldPosition="0">
        <references count="4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>
            <x v="9"/>
          </reference>
        </references>
      </pivotArea>
    </format>
    <format dxfId="1319">
      <pivotArea dataOnly="0" labelOnly="1" outline="0" fieldPosition="0">
        <references count="4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>
            <x v="0"/>
          </reference>
        </references>
      </pivotArea>
    </format>
    <format dxfId="1318">
      <pivotArea dataOnly="0" labelOnly="1" outline="0" fieldPosition="0">
        <references count="4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>
            <x v="4"/>
          </reference>
        </references>
      </pivotArea>
    </format>
    <format dxfId="1317">
      <pivotArea dataOnly="0" labelOnly="1" outline="0" fieldPosition="0">
        <references count="4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>
            <x v="9"/>
          </reference>
        </references>
      </pivotArea>
    </format>
    <format dxfId="1316">
      <pivotArea dataOnly="0" labelOnly="1" outline="0" fieldPosition="0">
        <references count="4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>
            <x v="22"/>
          </reference>
        </references>
      </pivotArea>
    </format>
    <format dxfId="1315">
      <pivotArea dataOnly="0" labelOnly="1" outline="0" fieldPosition="0">
        <references count="4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>
            <x v="11"/>
          </reference>
        </references>
      </pivotArea>
    </format>
    <format dxfId="1314">
      <pivotArea dataOnly="0" labelOnly="1" outline="0" fieldPosition="0">
        <references count="4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>
            <x v="9"/>
          </reference>
        </references>
      </pivotArea>
    </format>
    <format dxfId="1313">
      <pivotArea dataOnly="0" labelOnly="1" outline="0" fieldPosition="0">
        <references count="4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>
            <x v="14"/>
          </reference>
        </references>
      </pivotArea>
    </format>
    <format dxfId="1312">
      <pivotArea dataOnly="0" labelOnly="1" outline="0" fieldPosition="0">
        <references count="4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>
            <x v="3"/>
          </reference>
        </references>
      </pivotArea>
    </format>
    <format dxfId="1311">
      <pivotArea dataOnly="0" labelOnly="1" outline="0" fieldPosition="0">
        <references count="4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>
            <x v="6"/>
          </reference>
        </references>
      </pivotArea>
    </format>
    <format dxfId="1310">
      <pivotArea dataOnly="0" labelOnly="1" outline="0" fieldPosition="0">
        <references count="4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>
            <x v="13"/>
          </reference>
        </references>
      </pivotArea>
    </format>
    <format dxfId="1309">
      <pivotArea dataOnly="0" labelOnly="1" outline="0" fieldPosition="0">
        <references count="4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1308">
      <pivotArea dataOnly="0" labelOnly="1" outline="0" fieldPosition="0">
        <references count="4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>
            <x v="8"/>
          </reference>
        </references>
      </pivotArea>
    </format>
    <format dxfId="1307">
      <pivotArea dataOnly="0" labelOnly="1" outline="0" fieldPosition="0">
        <references count="4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>
            <x v="9"/>
          </reference>
        </references>
      </pivotArea>
    </format>
    <format dxfId="1306">
      <pivotArea dataOnly="0" labelOnly="1" outline="0" fieldPosition="0">
        <references count="4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>
            <x v="17"/>
          </reference>
        </references>
      </pivotArea>
    </format>
    <format dxfId="1305">
      <pivotArea dataOnly="0" labelOnly="1" outline="0" fieldPosition="0">
        <references count="4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>
            <x v="9"/>
          </reference>
        </references>
      </pivotArea>
    </format>
    <format dxfId="1304">
      <pivotArea dataOnly="0" labelOnly="1" outline="0" fieldPosition="0">
        <references count="4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>
            <x v="18"/>
          </reference>
        </references>
      </pivotArea>
    </format>
    <format dxfId="1303">
      <pivotArea dataOnly="0" labelOnly="1" outline="0" fieldPosition="0">
        <references count="4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>
            <x v="1"/>
          </reference>
        </references>
      </pivotArea>
    </format>
    <format dxfId="1302">
      <pivotArea dataOnly="0" labelOnly="1" outline="0" fieldPosition="0">
        <references count="4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>
            <x v="19"/>
          </reference>
        </references>
      </pivotArea>
    </format>
    <format dxfId="1301">
      <pivotArea dataOnly="0" labelOnly="1" outline="0" fieldPosition="0">
        <references count="4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>
            <x v="9"/>
          </reference>
        </references>
      </pivotArea>
    </format>
    <format dxfId="1300">
      <pivotArea dataOnly="0" labelOnly="1" outline="0" fieldPosition="0">
        <references count="4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>
            <x v="2"/>
          </reference>
        </references>
      </pivotArea>
    </format>
    <format dxfId="1299">
      <pivotArea dataOnly="0" labelOnly="1" outline="0" fieldPosition="0">
        <references count="4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>
            <x v="9"/>
          </reference>
        </references>
      </pivotArea>
    </format>
    <format dxfId="1298">
      <pivotArea dataOnly="0" labelOnly="1" outline="0" fieldPosition="0">
        <references count="4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>
            <x v="8"/>
          </reference>
        </references>
      </pivotArea>
    </format>
    <format dxfId="1297">
      <pivotArea dataOnly="0" labelOnly="1" outline="0" fieldPosition="0">
        <references count="4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>
            <x v="10"/>
          </reference>
        </references>
      </pivotArea>
    </format>
    <format dxfId="1296">
      <pivotArea dataOnly="0" labelOnly="1" outline="0" fieldPosition="0">
        <references count="4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>
            <x v="9"/>
          </reference>
        </references>
      </pivotArea>
    </format>
    <format dxfId="1295">
      <pivotArea dataOnly="0" labelOnly="1" outline="0" fieldPosition="0">
        <references count="4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>
            <x v="8"/>
          </reference>
        </references>
      </pivotArea>
    </format>
    <format dxfId="1294">
      <pivotArea dataOnly="0" labelOnly="1" outline="0" fieldPosition="0">
        <references count="4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>
            <x v="9"/>
          </reference>
        </references>
      </pivotArea>
    </format>
    <format dxfId="1293">
      <pivotArea dataOnly="0" labelOnly="1" outline="0" fieldPosition="0">
        <references count="4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>
            <x v="17"/>
          </reference>
        </references>
      </pivotArea>
    </format>
    <format dxfId="1292">
      <pivotArea dataOnly="0" labelOnly="1" outline="0" fieldPosition="0">
        <references count="4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>
            <x v="9"/>
          </reference>
        </references>
      </pivotArea>
    </format>
    <format dxfId="1291">
      <pivotArea dataOnly="0" labelOnly="1" outline="0" fieldPosition="0">
        <references count="4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>
            <x v="8"/>
          </reference>
        </references>
      </pivotArea>
    </format>
    <format dxfId="1290">
      <pivotArea dataOnly="0" labelOnly="1" outline="0" fieldPosition="0">
        <references count="4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1289">
      <pivotArea dataOnly="0" labelOnly="1" outline="0" fieldPosition="0">
        <references count="4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>
            <x v="6"/>
          </reference>
        </references>
      </pivotArea>
    </format>
    <format dxfId="1288">
      <pivotArea dataOnly="0" labelOnly="1" outline="0" fieldPosition="0">
        <references count="4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>
            <x v="9"/>
          </reference>
        </references>
      </pivotArea>
    </format>
    <format dxfId="1287">
      <pivotArea dataOnly="0" labelOnly="1" outline="0" fieldPosition="0">
        <references count="4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>
            <x v="8"/>
          </reference>
        </references>
      </pivotArea>
    </format>
    <format dxfId="1286">
      <pivotArea dataOnly="0" labelOnly="1" outline="0" fieldPosition="0">
        <references count="4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>
            <x v="9"/>
          </reference>
        </references>
      </pivotArea>
    </format>
    <format dxfId="1285">
      <pivotArea dataOnly="0" labelOnly="1" outline="0" fieldPosition="0">
        <references count="4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>
            <x v="8"/>
          </reference>
        </references>
      </pivotArea>
    </format>
    <format dxfId="1284">
      <pivotArea dataOnly="0" labelOnly="1" outline="0" fieldPosition="0">
        <references count="4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>
            <x v="10"/>
          </reference>
        </references>
      </pivotArea>
    </format>
    <format dxfId="1283">
      <pivotArea dataOnly="0" labelOnly="1" outline="0" fieldPosition="0">
        <references count="4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>
            <x v="6"/>
          </reference>
        </references>
      </pivotArea>
    </format>
    <format dxfId="1282">
      <pivotArea dataOnly="0" labelOnly="1" outline="0" fieldPosition="0">
        <references count="4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>
            <x v="9"/>
          </reference>
        </references>
      </pivotArea>
    </format>
    <format dxfId="1281">
      <pivotArea dataOnly="0" labelOnly="1" outline="0" fieldPosition="0">
        <references count="4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>
            <x v="4"/>
          </reference>
        </references>
      </pivotArea>
    </format>
    <format dxfId="1280">
      <pivotArea dataOnly="0" labelOnly="1" outline="0" fieldPosition="0">
        <references count="4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>
            <x v="9"/>
          </reference>
        </references>
      </pivotArea>
    </format>
    <format dxfId="1279">
      <pivotArea dataOnly="0" labelOnly="1" outline="0" fieldPosition="0">
        <references count="4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>
            <x v="12"/>
          </reference>
        </references>
      </pivotArea>
    </format>
    <format dxfId="1278">
      <pivotArea dataOnly="0" labelOnly="1" outline="0" fieldPosition="0">
        <references count="4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>
            <x v="20"/>
          </reference>
        </references>
      </pivotArea>
    </format>
    <format dxfId="1277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>
            <x v="18"/>
          </reference>
        </references>
      </pivotArea>
    </format>
    <format dxfId="1276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>
            <x v="119"/>
          </reference>
        </references>
      </pivotArea>
    </format>
    <format dxfId="1275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33"/>
          </reference>
        </references>
      </pivotArea>
    </format>
    <format dxfId="1274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10" count="1" selected="0">
            <x v="20"/>
          </reference>
          <reference field="11" count="1">
            <x v="142"/>
          </reference>
        </references>
      </pivotArea>
    </format>
    <format dxfId="1273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10" count="1" selected="0">
            <x v="20"/>
          </reference>
          <reference field="11" count="1">
            <x v="131"/>
          </reference>
        </references>
      </pivotArea>
    </format>
    <format dxfId="1272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>
            <x v="144"/>
          </reference>
        </references>
      </pivotArea>
    </format>
    <format dxfId="1271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>
            <x v="71"/>
          </reference>
        </references>
      </pivotArea>
    </format>
    <format dxfId="1270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>
            <x v="105"/>
          </reference>
        </references>
      </pivotArea>
    </format>
    <format dxfId="1269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>
            <x v="83"/>
          </reference>
        </references>
      </pivotArea>
    </format>
    <format dxfId="1268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>
            <x v="98"/>
          </reference>
        </references>
      </pivotArea>
    </format>
    <format dxfId="1267">
      <pivotArea dataOnly="0" labelOnly="1" outline="0" fieldPosition="0">
        <references count="5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91"/>
          </reference>
        </references>
      </pivotArea>
    </format>
    <format dxfId="1266">
      <pivotArea dataOnly="0" labelOnly="1" outline="0" fieldPosition="0">
        <references count="5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43"/>
          </reference>
        </references>
      </pivotArea>
    </format>
    <format dxfId="1265">
      <pivotArea dataOnly="0" labelOnly="1" outline="0" fieldPosition="0">
        <references count="5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>
            <x v="82"/>
          </reference>
        </references>
      </pivotArea>
    </format>
    <format dxfId="1264">
      <pivotArea dataOnly="0" labelOnly="1" outline="0" fieldPosition="0">
        <references count="5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>
            <x v="40"/>
          </reference>
        </references>
      </pivotArea>
    </format>
    <format dxfId="1263">
      <pivotArea dataOnly="0" labelOnly="1" outline="0" fieldPosition="0">
        <references count="5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>
            <x v="50"/>
          </reference>
        </references>
      </pivotArea>
    </format>
    <format dxfId="1262">
      <pivotArea dataOnly="0" labelOnly="1" outline="0" fieldPosition="0">
        <references count="5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>
            <x v="90"/>
          </reference>
        </references>
      </pivotArea>
    </format>
    <format dxfId="1261">
      <pivotArea dataOnly="0" labelOnly="1" outline="0" fieldPosition="0">
        <references count="5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>
            <x v="68"/>
          </reference>
        </references>
      </pivotArea>
    </format>
    <format dxfId="1260">
      <pivotArea dataOnly="0" labelOnly="1" outline="0" fieldPosition="0">
        <references count="5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>
            <x v="80"/>
          </reference>
        </references>
      </pivotArea>
    </format>
    <format dxfId="1259">
      <pivotArea dataOnly="0" labelOnly="1" outline="0" fieldPosition="0">
        <references count="5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>
            <x v="36"/>
          </reference>
        </references>
      </pivotArea>
    </format>
    <format dxfId="1258">
      <pivotArea dataOnly="0" labelOnly="1" outline="0" fieldPosition="0">
        <references count="5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>
            <x v="37"/>
          </reference>
        </references>
      </pivotArea>
    </format>
    <format dxfId="1257">
      <pivotArea dataOnly="0" labelOnly="1" outline="0" fieldPosition="0">
        <references count="5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>
            <x v="72"/>
          </reference>
        </references>
      </pivotArea>
    </format>
    <format dxfId="1256">
      <pivotArea dataOnly="0" labelOnly="1" outline="0" fieldPosition="0">
        <references count="5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>
            <x v="143"/>
          </reference>
        </references>
      </pivotArea>
    </format>
    <format dxfId="1255">
      <pivotArea dataOnly="0" labelOnly="1" outline="0" fieldPosition="0">
        <references count="5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>
            <x v="29"/>
          </reference>
        </references>
      </pivotArea>
    </format>
    <format dxfId="1254">
      <pivotArea dataOnly="0" labelOnly="1" outline="0" fieldPosition="0">
        <references count="5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>
            <x v="77"/>
          </reference>
        </references>
      </pivotArea>
    </format>
    <format dxfId="1253">
      <pivotArea dataOnly="0" labelOnly="1" outline="0" fieldPosition="0">
        <references count="5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>
            <x v="96"/>
          </reference>
        </references>
      </pivotArea>
    </format>
    <format dxfId="1252">
      <pivotArea dataOnly="0" labelOnly="1" outline="0" fieldPosition="0">
        <references count="5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>
            <x v="102"/>
          </reference>
        </references>
      </pivotArea>
    </format>
    <format dxfId="1251">
      <pivotArea dataOnly="0" labelOnly="1" outline="0" fieldPosition="0">
        <references count="5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>
            <x v="139"/>
          </reference>
        </references>
      </pivotArea>
    </format>
    <format dxfId="1250">
      <pivotArea dataOnly="0" labelOnly="1" outline="0" fieldPosition="0">
        <references count="5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>
            <x v="108"/>
          </reference>
        </references>
      </pivotArea>
    </format>
    <format dxfId="1249">
      <pivotArea dataOnly="0" labelOnly="1" outline="0" fieldPosition="0">
        <references count="5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>
            <x v="78"/>
          </reference>
        </references>
      </pivotArea>
    </format>
    <format dxfId="1248">
      <pivotArea dataOnly="0" labelOnly="1" outline="0" fieldPosition="0">
        <references count="5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>
            <x v="100"/>
          </reference>
        </references>
      </pivotArea>
    </format>
    <format dxfId="1247">
      <pivotArea dataOnly="0" labelOnly="1" outline="0" fieldPosition="0">
        <references count="5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>
            <x v="116"/>
          </reference>
        </references>
      </pivotArea>
    </format>
    <format dxfId="1246">
      <pivotArea dataOnly="0" labelOnly="1" outline="0" fieldPosition="0">
        <references count="5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73"/>
          </reference>
        </references>
      </pivotArea>
    </format>
    <format dxfId="1245">
      <pivotArea dataOnly="0" labelOnly="1" outline="0" fieldPosition="0">
        <references count="5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>
            <x v="121"/>
          </reference>
        </references>
      </pivotArea>
    </format>
    <format dxfId="1244">
      <pivotArea dataOnly="0" labelOnly="1" outline="0" fieldPosition="0">
        <references count="5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>
            <x v="75"/>
          </reference>
        </references>
      </pivotArea>
    </format>
    <format dxfId="1243">
      <pivotArea dataOnly="0" labelOnly="1" outline="0" fieldPosition="0">
        <references count="5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>
            <x v="109"/>
          </reference>
        </references>
      </pivotArea>
    </format>
    <format dxfId="1242">
      <pivotArea dataOnly="0" labelOnly="1" outline="0" fieldPosition="0">
        <references count="5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>
            <x v="76"/>
          </reference>
        </references>
      </pivotArea>
    </format>
    <format dxfId="1241">
      <pivotArea dataOnly="0" labelOnly="1" outline="0" fieldPosition="0">
        <references count="5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>
            <x v="27"/>
          </reference>
        </references>
      </pivotArea>
    </format>
    <format dxfId="1240">
      <pivotArea dataOnly="0" labelOnly="1" outline="0" fieldPosition="0">
        <references count="5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>
            <x v="84"/>
          </reference>
        </references>
      </pivotArea>
    </format>
    <format dxfId="1239">
      <pivotArea dataOnly="0" labelOnly="1" outline="0" fieldPosition="0">
        <references count="5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>
            <x v="74"/>
          </reference>
        </references>
      </pivotArea>
    </format>
    <format dxfId="1238">
      <pivotArea dataOnly="0" labelOnly="1" outline="0" fieldPosition="0">
        <references count="5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>
            <x v="42"/>
          </reference>
        </references>
      </pivotArea>
    </format>
    <format dxfId="1237">
      <pivotArea dataOnly="0" labelOnly="1" outline="0" fieldPosition="0">
        <references count="5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>
            <x v="56"/>
          </reference>
        </references>
      </pivotArea>
    </format>
    <format dxfId="1236">
      <pivotArea dataOnly="0" labelOnly="1" outline="0" fieldPosition="0">
        <references count="5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>
            <x v="38"/>
          </reference>
        </references>
      </pivotArea>
    </format>
    <format dxfId="1235">
      <pivotArea dataOnly="0" labelOnly="1" outline="0" fieldPosition="0">
        <references count="5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61"/>
          </reference>
        </references>
      </pivotArea>
    </format>
    <format dxfId="1234">
      <pivotArea dataOnly="0" labelOnly="1" outline="0" fieldPosition="0">
        <references count="5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>
            <x v="132"/>
          </reference>
        </references>
      </pivotArea>
    </format>
    <format dxfId="1233">
      <pivotArea dataOnly="0" labelOnly="1" outline="0" fieldPosition="0">
        <references count="5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8"/>
          </reference>
        </references>
      </pivotArea>
    </format>
    <format dxfId="1232">
      <pivotArea dataOnly="0" labelOnly="1" outline="0" fieldPosition="0">
        <references count="5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04"/>
          </reference>
        </references>
      </pivotArea>
    </format>
    <format dxfId="1231">
      <pivotArea dataOnly="0" labelOnly="1" outline="0" fieldPosition="0">
        <references count="5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>
            <x v="10"/>
          </reference>
        </references>
      </pivotArea>
    </format>
    <format dxfId="1230">
      <pivotArea dataOnly="0" labelOnly="1" outline="0" fieldPosition="0">
        <references count="5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>
            <x v="57"/>
          </reference>
        </references>
      </pivotArea>
    </format>
    <format dxfId="1229">
      <pivotArea dataOnly="0" labelOnly="1" outline="0" fieldPosition="0">
        <references count="5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>
            <x v="2"/>
          </reference>
        </references>
      </pivotArea>
    </format>
    <format dxfId="1228">
      <pivotArea dataOnly="0" labelOnly="1" outline="0" fieldPosition="0">
        <references count="5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>
            <x v="28"/>
          </reference>
        </references>
      </pivotArea>
    </format>
    <format dxfId="1227">
      <pivotArea dataOnly="0" labelOnly="1" outline="0" fieldPosition="0">
        <references count="5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5"/>
          </reference>
        </references>
      </pivotArea>
    </format>
    <format dxfId="1226">
      <pivotArea dataOnly="0" labelOnly="1" outline="0" fieldPosition="0">
        <references count="5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69"/>
          </reference>
        </references>
      </pivotArea>
    </format>
    <format dxfId="1225">
      <pivotArea dataOnly="0" labelOnly="1" outline="0" fieldPosition="0">
        <references count="5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>
            <x v="15"/>
          </reference>
        </references>
      </pivotArea>
    </format>
    <format dxfId="1224">
      <pivotArea dataOnly="0" labelOnly="1" outline="0" fieldPosition="0">
        <references count="5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41"/>
          </reference>
        </references>
      </pivotArea>
    </format>
    <format dxfId="1223">
      <pivotArea dataOnly="0" labelOnly="1" outline="0" fieldPosition="0">
        <references count="5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>
            <x v="113"/>
          </reference>
        </references>
      </pivotArea>
    </format>
    <format dxfId="1222">
      <pivotArea dataOnly="0" labelOnly="1" outline="0" fieldPosition="0">
        <references count="5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>
            <x v="89"/>
          </reference>
        </references>
      </pivotArea>
    </format>
    <format dxfId="1221">
      <pivotArea dataOnly="0" labelOnly="1" outline="0" fieldPosition="0">
        <references count="5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>
            <x v="92"/>
          </reference>
        </references>
      </pivotArea>
    </format>
    <format dxfId="1220">
      <pivotArea dataOnly="0" labelOnly="1" outline="0" fieldPosition="0">
        <references count="5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>
            <x v="46"/>
          </reference>
        </references>
      </pivotArea>
    </format>
    <format dxfId="1219">
      <pivotArea dataOnly="0" labelOnly="1" outline="0" fieldPosition="0">
        <references count="5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>
            <x v="3"/>
          </reference>
        </references>
      </pivotArea>
    </format>
    <format dxfId="1218">
      <pivotArea dataOnly="0" labelOnly="1" outline="0" fieldPosition="0">
        <references count="5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>
            <x v="88"/>
          </reference>
        </references>
      </pivotArea>
    </format>
    <format dxfId="1217">
      <pivotArea dataOnly="0" labelOnly="1" outline="0" fieldPosition="0">
        <references count="5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>
            <x v="17"/>
          </reference>
        </references>
      </pivotArea>
    </format>
    <format dxfId="1216">
      <pivotArea dataOnly="0" labelOnly="1" outline="0" fieldPosition="0">
        <references count="5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>
            <x v="64"/>
          </reference>
        </references>
      </pivotArea>
    </format>
    <format dxfId="1215">
      <pivotArea dataOnly="0" labelOnly="1" outline="0" fieldPosition="0">
        <references count="5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63"/>
          </reference>
        </references>
      </pivotArea>
    </format>
    <format dxfId="1214">
      <pivotArea dataOnly="0" labelOnly="1" outline="0" fieldPosition="0">
        <references count="5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>
            <x v="125"/>
          </reference>
        </references>
      </pivotArea>
    </format>
    <format dxfId="1213">
      <pivotArea dataOnly="0" labelOnly="1" outline="0" fieldPosition="0">
        <references count="5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>
            <x v="134"/>
          </reference>
        </references>
      </pivotArea>
    </format>
    <format dxfId="1212">
      <pivotArea dataOnly="0" labelOnly="1" outline="0" fieldPosition="0">
        <references count="5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>
            <x v="107"/>
          </reference>
        </references>
      </pivotArea>
    </format>
    <format dxfId="1211">
      <pivotArea dataOnly="0" labelOnly="1" outline="0" fieldPosition="0">
        <references count="5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>
            <x v="79"/>
          </reference>
        </references>
      </pivotArea>
    </format>
    <format dxfId="1210">
      <pivotArea dataOnly="0" labelOnly="1" outline="0" fieldPosition="0">
        <references count="5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9"/>
          </reference>
        </references>
      </pivotArea>
    </format>
    <format dxfId="1209">
      <pivotArea dataOnly="0" labelOnly="1" outline="0" fieldPosition="0">
        <references count="5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>
            <x v="1"/>
          </reference>
        </references>
      </pivotArea>
    </format>
    <format dxfId="1208">
      <pivotArea dataOnly="0" labelOnly="1" outline="0" fieldPosition="0">
        <references count="5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>
            <x v="62"/>
          </reference>
        </references>
      </pivotArea>
    </format>
    <format dxfId="1207">
      <pivotArea dataOnly="0" labelOnly="1" outline="0" fieldPosition="0">
        <references count="5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>
            <x v="33"/>
          </reference>
        </references>
      </pivotArea>
    </format>
    <format dxfId="1206">
      <pivotArea dataOnly="0" labelOnly="1" outline="0" fieldPosition="0">
        <references count="5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>
            <x v="52"/>
          </reference>
        </references>
      </pivotArea>
    </format>
    <format dxfId="1205">
      <pivotArea dataOnly="0" labelOnly="1" outline="0" fieldPosition="0">
        <references count="5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>
            <x v="70"/>
          </reference>
        </references>
      </pivotArea>
    </format>
    <format dxfId="1204">
      <pivotArea dataOnly="0" labelOnly="1" outline="0" fieldPosition="0">
        <references count="5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>
            <x v="103"/>
          </reference>
        </references>
      </pivotArea>
    </format>
    <format dxfId="1203">
      <pivotArea dataOnly="0" labelOnly="1" outline="0" fieldPosition="0">
        <references count="5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>
            <x v="35"/>
          </reference>
        </references>
      </pivotArea>
    </format>
    <format dxfId="1202">
      <pivotArea dataOnly="0" labelOnly="1" outline="0" fieldPosition="0">
        <references count="5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>
            <x v="140"/>
          </reference>
        </references>
      </pivotArea>
    </format>
    <format dxfId="1201">
      <pivotArea dataOnly="0" labelOnly="1" outline="0" fieldPosition="0">
        <references count="5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>
            <x v="11"/>
          </reference>
        </references>
      </pivotArea>
    </format>
    <format dxfId="1200">
      <pivotArea dataOnly="0" labelOnly="1" outline="0" fieldPosition="0">
        <references count="5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>
            <x v="49"/>
          </reference>
        </references>
      </pivotArea>
    </format>
    <format dxfId="1199">
      <pivotArea dataOnly="0" labelOnly="1" outline="0" fieldPosition="0">
        <references count="5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>
            <x v="95"/>
          </reference>
        </references>
      </pivotArea>
    </format>
    <format dxfId="1198">
      <pivotArea dataOnly="0" labelOnly="1" outline="0" fieldPosition="0">
        <references count="5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>
            <x v="127"/>
          </reference>
        </references>
      </pivotArea>
    </format>
    <format dxfId="1197">
      <pivotArea dataOnly="0" labelOnly="1" outline="0" fieldPosition="0">
        <references count="5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>
            <x v="24"/>
          </reference>
        </references>
      </pivotArea>
    </format>
    <format dxfId="1196">
      <pivotArea dataOnly="0" labelOnly="1" outline="0" fieldPosition="0">
        <references count="5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12"/>
          </reference>
        </references>
      </pivotArea>
    </format>
    <format dxfId="1195">
      <pivotArea dataOnly="0" labelOnly="1" outline="0" fieldPosition="0">
        <references count="5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13"/>
          </reference>
        </references>
      </pivotArea>
    </format>
    <format dxfId="1194">
      <pivotArea dataOnly="0" labelOnly="1" outline="0" fieldPosition="0">
        <references count="5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81"/>
          </reference>
        </references>
      </pivotArea>
    </format>
    <format dxfId="1193">
      <pivotArea dataOnly="0" labelOnly="1" outline="0" fieldPosition="0">
        <references count="5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>
            <x v="67"/>
          </reference>
        </references>
      </pivotArea>
    </format>
    <format dxfId="1192">
      <pivotArea dataOnly="0" labelOnly="1" outline="0" fieldPosition="0">
        <references count="5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>
            <x v="31"/>
          </reference>
        </references>
      </pivotArea>
    </format>
    <format dxfId="1191">
      <pivotArea dataOnly="0" labelOnly="1" outline="0" fieldPosition="0">
        <references count="5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>
            <x v="86"/>
          </reference>
        </references>
      </pivotArea>
    </format>
    <format dxfId="1190">
      <pivotArea dataOnly="0" labelOnly="1" outline="0" fieldPosition="0">
        <references count="5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2"/>
          </reference>
        </references>
      </pivotArea>
    </format>
    <format dxfId="1189">
      <pivotArea dataOnly="0" labelOnly="1" outline="0" fieldPosition="0">
        <references count="5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54"/>
          </reference>
        </references>
      </pivotArea>
    </format>
    <format dxfId="1188">
      <pivotArea dataOnly="0" labelOnly="1" outline="0" fieldPosition="0">
        <references count="5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>
            <x v="137"/>
          </reference>
        </references>
      </pivotArea>
    </format>
    <format dxfId="1187">
      <pivotArea dataOnly="0" labelOnly="1" outline="0" fieldPosition="0">
        <references count="5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>
            <x v="44"/>
          </reference>
        </references>
      </pivotArea>
    </format>
    <format dxfId="1186">
      <pivotArea dataOnly="0" labelOnly="1" outline="0" fieldPosition="0">
        <references count="5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17"/>
          </reference>
        </references>
      </pivotArea>
    </format>
    <format dxfId="1185">
      <pivotArea dataOnly="0" labelOnly="1" outline="0" fieldPosition="0">
        <references count="5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>
            <x v="124"/>
          </reference>
        </references>
      </pivotArea>
    </format>
    <format dxfId="1184">
      <pivotArea dataOnly="0" labelOnly="1" outline="0" fieldPosition="0">
        <references count="5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>
            <x v="111"/>
          </reference>
        </references>
      </pivotArea>
    </format>
    <format dxfId="1183">
      <pivotArea dataOnly="0" labelOnly="1" outline="0" fieldPosition="0">
        <references count="5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6"/>
          </reference>
        </references>
      </pivotArea>
    </format>
    <format dxfId="1182">
      <pivotArea dataOnly="0" labelOnly="1" outline="0" fieldPosition="0">
        <references count="5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16"/>
          </reference>
        </references>
      </pivotArea>
    </format>
    <format dxfId="1181">
      <pivotArea dataOnly="0" labelOnly="1" outline="0" fieldPosition="0">
        <references count="5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23"/>
          </reference>
        </references>
      </pivotArea>
    </format>
    <format dxfId="1180">
      <pivotArea dataOnly="0" labelOnly="1" outline="0" fieldPosition="0">
        <references count="5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>
            <x v="87"/>
          </reference>
        </references>
      </pivotArea>
    </format>
    <format dxfId="1179">
      <pivotArea dataOnly="0" labelOnly="1" outline="0" fieldPosition="0">
        <references count="5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29"/>
          </reference>
        </references>
      </pivotArea>
    </format>
    <format dxfId="1178">
      <pivotArea dataOnly="0" labelOnly="1" outline="0" fieldPosition="0">
        <references count="5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>
            <x v="60"/>
          </reference>
        </references>
      </pivotArea>
    </format>
    <format dxfId="1177">
      <pivotArea dataOnly="0" labelOnly="1" outline="0" fieldPosition="0">
        <references count="5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>
            <x v="110"/>
          </reference>
        </references>
      </pivotArea>
    </format>
    <format dxfId="1176">
      <pivotArea dataOnly="0" labelOnly="1" outline="0" fieldPosition="0">
        <references count="5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>
            <x v="0"/>
          </reference>
        </references>
      </pivotArea>
    </format>
    <format dxfId="1175">
      <pivotArea dataOnly="0" labelOnly="1" outline="0" fieldPosition="0">
        <references count="5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>
            <x v="97"/>
          </reference>
        </references>
      </pivotArea>
    </format>
    <format dxfId="1174">
      <pivotArea dataOnly="0" labelOnly="1" outline="0" fieldPosition="0">
        <references count="5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4"/>
          </reference>
        </references>
      </pivotArea>
    </format>
    <format dxfId="1173">
      <pivotArea dataOnly="0" labelOnly="1" outline="0" fieldPosition="0">
        <references count="5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>
            <x v="23"/>
          </reference>
        </references>
      </pivotArea>
    </format>
    <format dxfId="1172">
      <pivotArea dataOnly="0" labelOnly="1" outline="0" fieldPosition="0">
        <references count="5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30"/>
          </reference>
        </references>
      </pivotArea>
    </format>
    <format dxfId="1171">
      <pivotArea dataOnly="0" labelOnly="1" outline="0" fieldPosition="0">
        <references count="5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>
            <x v="34"/>
          </reference>
        </references>
      </pivotArea>
    </format>
    <format dxfId="1170">
      <pivotArea dataOnly="0" labelOnly="1" outline="0" fieldPosition="0">
        <references count="5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28"/>
          </reference>
        </references>
      </pivotArea>
    </format>
    <format dxfId="1169">
      <pivotArea dataOnly="0" labelOnly="1" outline="0" fieldPosition="0">
        <references count="5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3"/>
          </reference>
        </references>
      </pivotArea>
    </format>
    <format dxfId="1168">
      <pivotArea dataOnly="0" labelOnly="1" outline="0" fieldPosition="0">
        <references count="5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06"/>
          </reference>
        </references>
      </pivotArea>
    </format>
    <format dxfId="1167">
      <pivotArea dataOnly="0" labelOnly="1" outline="0" fieldPosition="0">
        <references count="5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>
            <x v="94"/>
          </reference>
        </references>
      </pivotArea>
    </format>
    <format dxfId="1166">
      <pivotArea dataOnly="0" labelOnly="1" outline="0" fieldPosition="0">
        <references count="5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>
            <x v="120"/>
          </reference>
        </references>
      </pivotArea>
    </format>
    <format dxfId="1165">
      <pivotArea dataOnly="0" labelOnly="1" outline="0" fieldPosition="0">
        <references count="5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>
            <x v="114"/>
          </reference>
        </references>
      </pivotArea>
    </format>
    <format dxfId="1164">
      <pivotArea dataOnly="0" labelOnly="1" outline="0" fieldPosition="0">
        <references count="5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>
            <x v="126"/>
          </reference>
        </references>
      </pivotArea>
    </format>
    <format dxfId="1163">
      <pivotArea dataOnly="0" labelOnly="1" outline="0" fieldPosition="0">
        <references count="5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>
            <x v="7"/>
          </reference>
        </references>
      </pivotArea>
    </format>
    <format dxfId="1162">
      <pivotArea dataOnly="0" labelOnly="1" outline="0" fieldPosition="0">
        <references count="5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>
            <x v="138"/>
          </reference>
        </references>
      </pivotArea>
    </format>
    <format dxfId="1161">
      <pivotArea dataOnly="0" labelOnly="1" outline="0" fieldPosition="0">
        <references count="5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>
            <x v="141"/>
          </reference>
        </references>
      </pivotArea>
    </format>
    <format dxfId="1160">
      <pivotArea dataOnly="0" labelOnly="1" outline="0" fieldPosition="0">
        <references count="5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>
            <x v="45"/>
          </reference>
        </references>
      </pivotArea>
    </format>
    <format dxfId="1159">
      <pivotArea dataOnly="0" labelOnly="1" outline="0" fieldPosition="0">
        <references count="5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>
            <x v="48"/>
          </reference>
        </references>
      </pivotArea>
    </format>
    <format dxfId="1158">
      <pivotArea dataOnly="0" labelOnly="1" outline="0" fieldPosition="0">
        <references count="5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135"/>
          </reference>
        </references>
      </pivotArea>
    </format>
    <format dxfId="1157">
      <pivotArea dataOnly="0" labelOnly="1" outline="0" fieldPosition="0">
        <references count="5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>
            <x v="101"/>
          </reference>
        </references>
      </pivotArea>
    </format>
    <format dxfId="1156">
      <pivotArea dataOnly="0" labelOnly="1" outline="0" fieldPosition="0">
        <references count="5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>
            <x v="145"/>
          </reference>
        </references>
      </pivotArea>
    </format>
    <format dxfId="1155">
      <pivotArea dataOnly="0" labelOnly="1" outline="0" fieldPosition="0">
        <references count="5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>
            <x v="5"/>
          </reference>
        </references>
      </pivotArea>
    </format>
    <format dxfId="1154">
      <pivotArea dataOnly="0" labelOnly="1" outline="0" fieldPosition="0">
        <references count="5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55"/>
          </reference>
        </references>
      </pivotArea>
    </format>
    <format dxfId="1153">
      <pivotArea dataOnly="0" labelOnly="1" outline="0" fieldPosition="0">
        <references count="5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85"/>
          </reference>
        </references>
      </pivotArea>
    </format>
    <format dxfId="1152">
      <pivotArea dataOnly="0" labelOnly="1" outline="0" fieldPosition="0">
        <references count="5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25"/>
          </reference>
        </references>
      </pivotArea>
    </format>
    <format dxfId="1151">
      <pivotArea dataOnly="0" labelOnly="1" outline="0" fieldPosition="0">
        <references count="5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66"/>
          </reference>
        </references>
      </pivotArea>
    </format>
    <format dxfId="1150">
      <pivotArea dataOnly="0" labelOnly="1" outline="0" fieldPosition="0">
        <references count="5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1"/>
          </reference>
        </references>
      </pivotArea>
    </format>
    <format dxfId="1149">
      <pivotArea dataOnly="0" labelOnly="1" outline="0" fieldPosition="0">
        <references count="5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>
            <x v="39"/>
          </reference>
        </references>
      </pivotArea>
    </format>
    <format dxfId="1148">
      <pivotArea dataOnly="0" labelOnly="1" outline="0" fieldPosition="0">
        <references count="5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>
            <x v="47"/>
          </reference>
        </references>
      </pivotArea>
    </format>
    <format dxfId="1147">
      <pivotArea dataOnly="0" labelOnly="1" outline="0" fieldPosition="0">
        <references count="5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>
            <x v="115"/>
          </reference>
        </references>
      </pivotArea>
    </format>
    <format dxfId="1146">
      <pivotArea dataOnly="0" labelOnly="1" outline="0" fieldPosition="0">
        <references count="5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>
            <x v="122"/>
          </reference>
        </references>
      </pivotArea>
    </format>
    <format dxfId="1145">
      <pivotArea dataOnly="0" labelOnly="1" outline="0" fieldPosition="0">
        <references count="5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>
            <x v="59"/>
          </reference>
        </references>
      </pivotArea>
    </format>
    <format dxfId="1144">
      <pivotArea dataOnly="0" labelOnly="1" outline="0" fieldPosition="0">
        <references count="5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>
            <x v="14"/>
          </reference>
        </references>
      </pivotArea>
    </format>
    <format dxfId="1143">
      <pivotArea dataOnly="0" labelOnly="1" outline="0" fieldPosition="0">
        <references count="5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>
            <x v="20"/>
          </reference>
        </references>
      </pivotArea>
    </format>
    <format dxfId="1142">
      <pivotArea dataOnly="0" labelOnly="1" outline="0" fieldPosition="0">
        <references count="5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>
            <x v="22"/>
          </reference>
        </references>
      </pivotArea>
    </format>
    <format dxfId="1141">
      <pivotArea dataOnly="0" labelOnly="1" outline="0" fieldPosition="0">
        <references count="5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>
            <x v="12"/>
          </reference>
        </references>
      </pivotArea>
    </format>
    <format dxfId="1140">
      <pivotArea dataOnly="0" labelOnly="1" outline="0" fieldPosition="0">
        <references count="5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>
            <x v="99"/>
          </reference>
        </references>
      </pivotArea>
    </format>
    <format dxfId="1139">
      <pivotArea dataOnly="0" labelOnly="1" outline="0" fieldPosition="0">
        <references count="5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>
            <x v="30"/>
          </reference>
        </references>
      </pivotArea>
    </format>
    <format dxfId="1138">
      <pivotArea dataOnly="0" labelOnly="1" outline="0" fieldPosition="0">
        <references count="5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>
            <x v="118"/>
          </reference>
        </references>
      </pivotArea>
    </format>
    <format dxfId="1137">
      <pivotArea dataOnly="0" labelOnly="1" outline="0" fieldPosition="0">
        <references count="5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>
            <x v="21"/>
          </reference>
        </references>
      </pivotArea>
    </format>
    <format dxfId="1136">
      <pivotArea dataOnly="0" labelOnly="1" outline="0" fieldPosition="0">
        <references count="5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>
            <x v="26"/>
          </reference>
        </references>
      </pivotArea>
    </format>
    <format dxfId="1135">
      <pivotArea dataOnly="0" labelOnly="1" outline="0" fieldPosition="0">
        <references count="5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>
            <x v="93"/>
          </reference>
        </references>
      </pivotArea>
    </format>
    <format dxfId="1134">
      <pivotArea dataOnly="0" labelOnly="1" outline="0" fieldPosition="0">
        <references count="5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>
            <x v="136"/>
          </reference>
        </references>
      </pivotArea>
    </format>
    <format dxfId="1133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>
            <x v="12"/>
          </reference>
        </references>
      </pivotArea>
    </format>
    <format dxfId="1132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>
            <x v="105"/>
          </reference>
        </references>
      </pivotArea>
    </format>
    <format dxfId="1131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>
            <x v="115"/>
          </reference>
        </references>
      </pivotArea>
    </format>
    <format dxfId="1130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10" count="1" selected="0">
            <x v="23"/>
          </reference>
          <reference field="11" count="1" selected="0">
            <x v="144"/>
          </reference>
          <reference field="12" count="1">
            <x v="112"/>
          </reference>
        </references>
      </pivotArea>
    </format>
    <format dxfId="1129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>
            <x v="97"/>
          </reference>
        </references>
      </pivotArea>
    </format>
    <format dxfId="1128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>
            <x v="69"/>
          </reference>
        </references>
      </pivotArea>
    </format>
    <format dxfId="1127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>
            <x v="38"/>
          </reference>
        </references>
      </pivotArea>
    </format>
    <format dxfId="1126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17"/>
          </reference>
          <reference field="2" count="1" selected="0">
            <x v="3"/>
          </reference>
          <reference field="10" count="1" selected="0">
            <x v="5"/>
          </reference>
          <reference field="11" count="1" selected="0">
            <x v="98"/>
          </reference>
          <reference field="12" count="1">
            <x v="125"/>
          </reference>
        </references>
      </pivotArea>
    </format>
    <format dxfId="1125">
      <pivotArea dataOnly="0" labelOnly="1" outline="0" fieldPosition="0">
        <references count="6">
          <reference field="0" count="1" selected="0">
            <x v="12"/>
          </reference>
          <reference field="1" count="1" selected="0">
            <x v="10"/>
          </reference>
          <reference field="2" count="1" selected="0">
            <x v="3"/>
          </reference>
          <reference field="10" count="1" selected="0">
            <x v="14"/>
          </reference>
          <reference field="11" count="1" selected="0">
            <x v="91"/>
          </reference>
          <reference field="12" count="1">
            <x v="122"/>
          </reference>
        </references>
      </pivotArea>
    </format>
    <format dxfId="1124">
      <pivotArea dataOnly="0" labelOnly="1" outline="0" fieldPosition="0">
        <references count="6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>
            <x v="37"/>
          </reference>
        </references>
      </pivotArea>
    </format>
    <format dxfId="1123">
      <pivotArea dataOnly="0" labelOnly="1" outline="0" fieldPosition="0">
        <references count="6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>
            <x v="15"/>
          </reference>
        </references>
      </pivotArea>
    </format>
    <format dxfId="1122">
      <pivotArea dataOnly="0" labelOnly="1" outline="0" fieldPosition="0">
        <references count="6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>
            <x v="58"/>
          </reference>
        </references>
      </pivotArea>
    </format>
    <format dxfId="1121">
      <pivotArea dataOnly="0" labelOnly="1" outline="0" fieldPosition="0">
        <references count="6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>
            <x v="39"/>
          </reference>
        </references>
      </pivotArea>
    </format>
    <format dxfId="1120">
      <pivotArea dataOnly="0" labelOnly="1" outline="0" fieldPosition="0">
        <references count="6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>
            <x v="126"/>
          </reference>
        </references>
      </pivotArea>
    </format>
    <format dxfId="1119">
      <pivotArea dataOnly="0" labelOnly="1" outline="0" fieldPosition="0">
        <references count="6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>
            <x v="17"/>
          </reference>
        </references>
      </pivotArea>
    </format>
    <format dxfId="1118">
      <pivotArea dataOnly="0" labelOnly="1" outline="0" fieldPosition="0">
        <references count="6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>
            <x v="53"/>
          </reference>
        </references>
      </pivotArea>
    </format>
    <format dxfId="1117">
      <pivotArea dataOnly="0" labelOnly="1" outline="0" fieldPosition="0">
        <references count="6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>
            <x v="130"/>
          </reference>
        </references>
      </pivotArea>
    </format>
    <format dxfId="1116">
      <pivotArea dataOnly="0" labelOnly="1" outline="0" fieldPosition="0">
        <references count="6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>
            <x v="80"/>
          </reference>
        </references>
      </pivotArea>
    </format>
    <format dxfId="1115">
      <pivotArea dataOnly="0" labelOnly="1" outline="0" fieldPosition="0">
        <references count="6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>
            <x v="127"/>
          </reference>
        </references>
      </pivotArea>
    </format>
    <format dxfId="1114">
      <pivotArea dataOnly="0" labelOnly="1" outline="0" fieldPosition="0">
        <references count="6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>
            <x v="25"/>
          </reference>
        </references>
      </pivotArea>
    </format>
    <format dxfId="1113">
      <pivotArea dataOnly="0" labelOnly="1" outline="0" fieldPosition="0">
        <references count="6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>
            <x v="111"/>
          </reference>
        </references>
      </pivotArea>
    </format>
    <format dxfId="1112">
      <pivotArea dataOnly="0" labelOnly="1" outline="0" fieldPosition="0">
        <references count="6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>
            <x v="108"/>
          </reference>
        </references>
      </pivotArea>
    </format>
    <format dxfId="1111">
      <pivotArea dataOnly="0" labelOnly="1" outline="0" fieldPosition="0">
        <references count="6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>
            <x v="21"/>
          </reference>
        </references>
      </pivotArea>
    </format>
    <format dxfId="1110">
      <pivotArea dataOnly="0" labelOnly="1" outline="0" fieldPosition="0">
        <references count="6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>
            <x v="124"/>
          </reference>
        </references>
      </pivotArea>
    </format>
    <format dxfId="1109">
      <pivotArea dataOnly="0" labelOnly="1" outline="0" fieldPosition="0">
        <references count="6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 selected="0">
            <x v="139"/>
          </reference>
          <reference field="12" count="1">
            <x v="109"/>
          </reference>
        </references>
      </pivotArea>
    </format>
    <format dxfId="1108">
      <pivotArea dataOnly="0" labelOnly="1" outline="0" fieldPosition="0">
        <references count="6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 selected="0">
            <x v="108"/>
          </reference>
          <reference field="12" count="1">
            <x v="104"/>
          </reference>
        </references>
      </pivotArea>
    </format>
    <format dxfId="1107">
      <pivotArea dataOnly="0" labelOnly="1" outline="0" fieldPosition="0">
        <references count="6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>
            <x v="25"/>
          </reference>
        </references>
      </pivotArea>
    </format>
    <format dxfId="1106">
      <pivotArea dataOnly="0" labelOnly="1" outline="0" fieldPosition="0">
        <references count="6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10" count="1" selected="0">
            <x v="20"/>
          </reference>
          <reference field="11" count="1" selected="0">
            <x v="121"/>
          </reference>
          <reference field="12" count="1">
            <x v="119"/>
          </reference>
        </references>
      </pivotArea>
    </format>
    <format dxfId="1105">
      <pivotArea dataOnly="0" labelOnly="1" outline="0" fieldPosition="0">
        <references count="6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 selected="0">
            <x v="75"/>
          </reference>
          <reference field="12" count="1">
            <x v="25"/>
          </reference>
        </references>
      </pivotArea>
    </format>
    <format dxfId="1104">
      <pivotArea dataOnly="0" labelOnly="1" outline="0" fieldPosition="0">
        <references count="6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>
            <x v="114"/>
          </reference>
        </references>
      </pivotArea>
    </format>
    <format dxfId="1103">
      <pivotArea dataOnly="0" labelOnly="1" outline="0" fieldPosition="0">
        <references count="6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>
            <x v="25"/>
          </reference>
        </references>
      </pivotArea>
    </format>
    <format dxfId="1102">
      <pivotArea dataOnly="0" labelOnly="1" outline="0" fieldPosition="0">
        <references count="6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>
            <x v="77"/>
          </reference>
        </references>
      </pivotArea>
    </format>
    <format dxfId="1101">
      <pivotArea dataOnly="0" labelOnly="1" outline="0" fieldPosition="0">
        <references count="6">
          <reference field="0" count="1" selected="0">
            <x v="95"/>
          </reference>
          <reference field="1" count="1" selected="0">
            <x v="37"/>
          </reference>
          <reference field="2" count="1" selected="0">
            <x v="9"/>
          </reference>
          <reference field="10" count="1" selected="0">
            <x v="9"/>
          </reference>
          <reference field="11" count="1" selected="0">
            <x v="84"/>
          </reference>
          <reference field="12" count="1">
            <x v="44"/>
          </reference>
        </references>
      </pivotArea>
    </format>
    <format dxfId="1100">
      <pivotArea dataOnly="0" labelOnly="1" outline="0" fieldPosition="0">
        <references count="6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>
            <x v="117"/>
          </reference>
        </references>
      </pivotArea>
    </format>
    <format dxfId="1099">
      <pivotArea dataOnly="0" labelOnly="1" outline="0" fieldPosition="0">
        <references count="6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>
            <x v="40"/>
          </reference>
        </references>
      </pivotArea>
    </format>
    <format dxfId="1098">
      <pivotArea dataOnly="0" labelOnly="1" outline="0" fieldPosition="0">
        <references count="6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>
            <x v="91"/>
          </reference>
        </references>
      </pivotArea>
    </format>
    <format dxfId="1097">
      <pivotArea dataOnly="0" labelOnly="1" outline="0" fieldPosition="0">
        <references count="6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>
            <x v="81"/>
          </reference>
        </references>
      </pivotArea>
    </format>
    <format dxfId="1096">
      <pivotArea dataOnly="0" labelOnly="1" outline="0" fieldPosition="0">
        <references count="6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>
            <x v="9"/>
          </reference>
        </references>
      </pivotArea>
    </format>
    <format dxfId="1095">
      <pivotArea dataOnly="0" labelOnly="1" outline="0" fieldPosition="0">
        <references count="6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>
            <x v="51"/>
          </reference>
        </references>
      </pivotArea>
    </format>
    <format dxfId="1094">
      <pivotArea dataOnly="0" labelOnly="1" outline="0" fieldPosition="0">
        <references count="6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>
            <x v="99"/>
          </reference>
        </references>
      </pivotArea>
    </format>
    <format dxfId="1093">
      <pivotArea dataOnly="0" labelOnly="1" outline="0" fieldPosition="0">
        <references count="6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>
            <x v="55"/>
          </reference>
        </references>
      </pivotArea>
    </format>
    <format dxfId="1092">
      <pivotArea dataOnly="0" labelOnly="1" outline="0" fieldPosition="0">
        <references count="6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>
            <x v="32"/>
          </reference>
        </references>
      </pivotArea>
    </format>
    <format dxfId="1091">
      <pivotArea dataOnly="0" labelOnly="1" outline="0" fieldPosition="0">
        <references count="6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>
            <x v="20"/>
          </reference>
        </references>
      </pivotArea>
    </format>
    <format dxfId="1090">
      <pivotArea dataOnly="0" labelOnly="1" outline="0" fieldPosition="0">
        <references count="6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>
            <x v="27"/>
          </reference>
        </references>
      </pivotArea>
    </format>
    <format dxfId="1089">
      <pivotArea dataOnly="0" labelOnly="1" outline="0" fieldPosition="0">
        <references count="6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>
            <x v="88"/>
          </reference>
        </references>
      </pivotArea>
    </format>
    <format dxfId="1088">
      <pivotArea dataOnly="0" labelOnly="1" outline="0" fieldPosition="0">
        <references count="6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>
            <x v="29"/>
          </reference>
        </references>
      </pivotArea>
    </format>
    <format dxfId="1087">
      <pivotArea dataOnly="0" labelOnly="1" outline="0" fieldPosition="0">
        <references count="6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>
            <x v="90"/>
          </reference>
        </references>
      </pivotArea>
    </format>
    <format dxfId="1086">
      <pivotArea dataOnly="0" labelOnly="1" outline="0" fieldPosition="0">
        <references count="6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>
            <x v="8"/>
          </reference>
        </references>
      </pivotArea>
    </format>
    <format dxfId="1085">
      <pivotArea dataOnly="0" labelOnly="1" outline="0" fieldPosition="0">
        <references count="6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>
            <x v="34"/>
          </reference>
        </references>
      </pivotArea>
    </format>
    <format dxfId="1084">
      <pivotArea dataOnly="0" labelOnly="1" outline="0" fieldPosition="0">
        <references count="6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>
            <x v="30"/>
          </reference>
        </references>
      </pivotArea>
    </format>
    <format dxfId="1083">
      <pivotArea dataOnly="0" labelOnly="1" outline="0" fieldPosition="0">
        <references count="6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>
            <x v="11"/>
          </reference>
        </references>
      </pivotArea>
    </format>
    <format dxfId="1082">
      <pivotArea dataOnly="0" labelOnly="1" outline="0" fieldPosition="0">
        <references count="6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>
            <x v="129"/>
          </reference>
        </references>
      </pivotArea>
    </format>
    <format dxfId="1081">
      <pivotArea dataOnly="0" labelOnly="1" outline="0" fieldPosition="0">
        <references count="6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>
            <x v="5"/>
          </reference>
        </references>
      </pivotArea>
    </format>
    <format dxfId="1080">
      <pivotArea dataOnly="0" labelOnly="1" outline="0" fieldPosition="0">
        <references count="6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>
            <x v="31"/>
          </reference>
        </references>
      </pivotArea>
    </format>
    <format dxfId="1079">
      <pivotArea dataOnly="0" labelOnly="1" outline="0" fieldPosition="0">
        <references count="6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>
            <x v="106"/>
          </reference>
        </references>
      </pivotArea>
    </format>
    <format dxfId="1078">
      <pivotArea dataOnly="0" labelOnly="1" outline="0" fieldPosition="0">
        <references count="6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>
            <x v="128"/>
          </reference>
        </references>
      </pivotArea>
    </format>
    <format dxfId="1077">
      <pivotArea dataOnly="0" labelOnly="1" outline="0" fieldPosition="0">
        <references count="6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>
            <x v="102"/>
          </reference>
        </references>
      </pivotArea>
    </format>
    <format dxfId="1076">
      <pivotArea dataOnly="0" labelOnly="1" outline="0" fieldPosition="0">
        <references count="6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>
            <x v="71"/>
          </reference>
        </references>
      </pivotArea>
    </format>
    <format dxfId="1075">
      <pivotArea dataOnly="0" labelOnly="1" outline="0" fieldPosition="0">
        <references count="6">
          <reference field="0" count="1" selected="0">
            <x v="132"/>
          </reference>
          <reference field="1" count="1" selected="0">
            <x v="9"/>
          </reference>
          <reference field="2" count="1" selected="0">
            <x v="3"/>
          </reference>
          <reference field="10" count="1" selected="0">
            <x v="14"/>
          </reference>
          <reference field="11" count="1" selected="0">
            <x v="125"/>
          </reference>
          <reference field="12" count="1">
            <x v="123"/>
          </reference>
        </references>
      </pivotArea>
    </format>
    <format dxfId="1074">
      <pivotArea dataOnly="0" labelOnly="1" outline="0" fieldPosition="0">
        <references count="6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>
            <x v="6"/>
          </reference>
        </references>
      </pivotArea>
    </format>
    <format dxfId="1073">
      <pivotArea dataOnly="0" labelOnly="1" outline="0" fieldPosition="0">
        <references count="6">
          <reference field="0" count="1" selected="0">
            <x v="135"/>
          </reference>
          <reference field="1" count="1" selected="0">
            <x v="118"/>
          </reference>
          <reference field="2" count="1" selected="0">
            <x v="2"/>
          </reference>
          <reference field="10" count="1" selected="0">
            <x v="6"/>
          </reference>
          <reference field="11" count="1" selected="0">
            <x v="107"/>
          </reference>
          <reference field="12" count="1">
            <x v="7"/>
          </reference>
        </references>
      </pivotArea>
    </format>
    <format dxfId="1072">
      <pivotArea dataOnly="0" labelOnly="1" outline="0" fieldPosition="0">
        <references count="6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>
            <x v="118"/>
          </reference>
        </references>
      </pivotArea>
    </format>
    <format dxfId="1071">
      <pivotArea dataOnly="0" labelOnly="1" outline="0" fieldPosition="0">
        <references count="6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>
            <x v="62"/>
          </reference>
        </references>
      </pivotArea>
    </format>
    <format dxfId="1070">
      <pivotArea dataOnly="0" labelOnly="1" outline="0" fieldPosition="0">
        <references count="6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>
            <x v="23"/>
          </reference>
        </references>
      </pivotArea>
    </format>
    <format dxfId="1069">
      <pivotArea dataOnly="0" labelOnly="1" outline="0" fieldPosition="0">
        <references count="6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>
            <x v="76"/>
          </reference>
        </references>
      </pivotArea>
    </format>
    <format dxfId="1068">
      <pivotArea dataOnly="0" labelOnly="1" outline="0" fieldPosition="0">
        <references count="6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>
            <x v="87"/>
          </reference>
        </references>
      </pivotArea>
    </format>
    <format dxfId="1067">
      <pivotArea dataOnly="0" labelOnly="1" outline="0" fieldPosition="0">
        <references count="6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>
            <x v="39"/>
          </reference>
        </references>
      </pivotArea>
    </format>
    <format dxfId="1066">
      <pivotArea dataOnly="0" labelOnly="1" outline="0" fieldPosition="0">
        <references count="6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>
            <x v="95"/>
          </reference>
        </references>
      </pivotArea>
    </format>
    <format dxfId="1065">
      <pivotArea dataOnly="0" labelOnly="1" outline="0" fieldPosition="0">
        <references count="6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>
            <x v="110"/>
          </reference>
        </references>
      </pivotArea>
    </format>
    <format dxfId="1064">
      <pivotArea dataOnly="0" labelOnly="1" outline="0" fieldPosition="0">
        <references count="6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>
            <x v="2"/>
          </reference>
        </references>
      </pivotArea>
    </format>
    <format dxfId="1063">
      <pivotArea dataOnly="0" labelOnly="1" outline="0" fieldPosition="0">
        <references count="6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>
            <x v="13"/>
          </reference>
        </references>
      </pivotArea>
    </format>
    <format dxfId="1062">
      <pivotArea dataOnly="0" labelOnly="1" outline="0" fieldPosition="0">
        <references count="6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>
            <x v="103"/>
          </reference>
        </references>
      </pivotArea>
    </format>
    <format dxfId="1061">
      <pivotArea dataOnly="0" labelOnly="1" outline="0" fieldPosition="0">
        <references count="6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>
            <x v="3"/>
          </reference>
        </references>
      </pivotArea>
    </format>
    <format dxfId="1060">
      <pivotArea dataOnly="0" labelOnly="1" outline="0" fieldPosition="0">
        <references count="6">
          <reference field="0" count="1" selected="0">
            <x v="150"/>
          </reference>
          <reference field="1" count="1" selected="0">
            <x v="44"/>
          </reference>
          <reference field="2" count="1" selected="0">
            <x v="64"/>
          </reference>
          <reference field="10" count="1" selected="0">
            <x v="9"/>
          </reference>
          <reference field="11" count="1" selected="0">
            <x v="95"/>
          </reference>
          <reference field="12" count="1">
            <x v="75"/>
          </reference>
        </references>
      </pivotArea>
    </format>
    <format dxfId="1059">
      <pivotArea dataOnly="0" labelOnly="1" outline="0" fieldPosition="0">
        <references count="6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>
            <x v="116"/>
          </reference>
        </references>
      </pivotArea>
    </format>
    <format dxfId="1058">
      <pivotArea dataOnly="0" labelOnly="1" outline="0" fieldPosition="0">
        <references count="6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>
            <x v="113"/>
          </reference>
        </references>
      </pivotArea>
    </format>
    <format dxfId="1057">
      <pivotArea dataOnly="0" labelOnly="1" outline="0" fieldPosition="0">
        <references count="6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>
            <x v="73"/>
          </reference>
        </references>
      </pivotArea>
    </format>
    <format dxfId="1056">
      <pivotArea dataOnly="0" labelOnly="1" outline="0" fieldPosition="0">
        <references count="6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>
            <x v="82"/>
          </reference>
        </references>
      </pivotArea>
    </format>
    <format dxfId="1055">
      <pivotArea dataOnly="0" labelOnly="1" outline="0" fieldPosition="0">
        <references count="6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>
            <x v="86"/>
          </reference>
        </references>
      </pivotArea>
    </format>
    <format dxfId="1054">
      <pivotArea dataOnly="0" labelOnly="1" outline="0" fieldPosition="0">
        <references count="6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>
            <x v="85"/>
          </reference>
        </references>
      </pivotArea>
    </format>
    <format dxfId="1053">
      <pivotArea dataOnly="0" labelOnly="1" outline="0" fieldPosition="0">
        <references count="6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>
            <x v="26"/>
          </reference>
        </references>
      </pivotArea>
    </format>
    <format dxfId="1052">
      <pivotArea dataOnly="0" labelOnly="1" outline="0" fieldPosition="0">
        <references count="6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>
            <x v="43"/>
          </reference>
        </references>
      </pivotArea>
    </format>
    <format dxfId="1051">
      <pivotArea dataOnly="0" labelOnly="1" outline="0" fieldPosition="0">
        <references count="6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>
            <x v="63"/>
          </reference>
        </references>
      </pivotArea>
    </format>
    <format dxfId="1050">
      <pivotArea dataOnly="0" labelOnly="1" outline="0" fieldPosition="0">
        <references count="6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>
            <x v="61"/>
          </reference>
        </references>
      </pivotArea>
    </format>
    <format dxfId="1049">
      <pivotArea dataOnly="0" labelOnly="1" outline="0" fieldPosition="0">
        <references count="6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>
            <x v="24"/>
          </reference>
        </references>
      </pivotArea>
    </format>
    <format dxfId="1048">
      <pivotArea dataOnly="0" labelOnly="1" outline="0" fieldPosition="0">
        <references count="6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>
            <x v="54"/>
          </reference>
        </references>
      </pivotArea>
    </format>
    <format dxfId="1047">
      <pivotArea dataOnly="0" labelOnly="1" outline="0" fieldPosition="0">
        <references count="6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>
            <x v="50"/>
          </reference>
        </references>
      </pivotArea>
    </format>
    <format dxfId="1046">
      <pivotArea dataOnly="0" labelOnly="1" outline="0" fieldPosition="0">
        <references count="6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>
            <x v="38"/>
          </reference>
        </references>
      </pivotArea>
    </format>
    <format dxfId="1045">
      <pivotArea dataOnly="0" labelOnly="1" outline="0" fieldPosition="0">
        <references count="6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>
            <x v="56"/>
          </reference>
        </references>
      </pivotArea>
    </format>
    <format dxfId="1044">
      <pivotArea dataOnly="0" labelOnly="1" outline="0" fieldPosition="0">
        <references count="6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>
            <x v="68"/>
          </reference>
        </references>
      </pivotArea>
    </format>
    <format dxfId="1043">
      <pivotArea dataOnly="0" labelOnly="1" outline="0" fieldPosition="0">
        <references count="6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>
            <x v="82"/>
          </reference>
        </references>
      </pivotArea>
    </format>
    <format dxfId="1042">
      <pivotArea dataOnly="0" labelOnly="1" outline="0" fieldPosition="0">
        <references count="6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>
            <x v="1"/>
          </reference>
        </references>
      </pivotArea>
    </format>
    <format dxfId="1041">
      <pivotArea dataOnly="0" labelOnly="1" outline="0" fieldPosition="0">
        <references count="6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>
            <x v="19"/>
          </reference>
        </references>
      </pivotArea>
    </format>
    <format dxfId="1040">
      <pivotArea dataOnly="0" labelOnly="1" outline="0" fieldPosition="0">
        <references count="6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>
            <x v="89"/>
          </reference>
        </references>
      </pivotArea>
    </format>
    <format dxfId="1039">
      <pivotArea dataOnly="0" labelOnly="1" outline="0" fieldPosition="0">
        <references count="6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>
            <x v="16"/>
          </reference>
        </references>
      </pivotArea>
    </format>
    <format dxfId="1038">
      <pivotArea dataOnly="0" labelOnly="1" outline="0" fieldPosition="0">
        <references count="6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>
            <x v="14"/>
          </reference>
        </references>
      </pivotArea>
    </format>
    <format dxfId="1037">
      <pivotArea dataOnly="0" labelOnly="1" outline="0" fieldPosition="0">
        <references count="6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>
            <x v="10"/>
          </reference>
        </references>
      </pivotArea>
    </format>
    <format dxfId="1036">
      <pivotArea dataOnly="0" labelOnly="1" outline="0" fieldPosition="0">
        <references count="6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>
            <x v="92"/>
          </reference>
        </references>
      </pivotArea>
    </format>
    <format dxfId="1035">
      <pivotArea dataOnly="0" labelOnly="1" outline="0" fieldPosition="0">
        <references count="6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>
            <x v="70"/>
          </reference>
        </references>
      </pivotArea>
    </format>
    <format dxfId="1034">
      <pivotArea dataOnly="0" labelOnly="1" outline="0" fieldPosition="0">
        <references count="6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>
            <x v="18"/>
          </reference>
        </references>
      </pivotArea>
    </format>
    <format dxfId="1033">
      <pivotArea dataOnly="0" labelOnly="1" outline="0" fieldPosition="0">
        <references count="6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>
            <x v="49"/>
          </reference>
        </references>
      </pivotArea>
    </format>
    <format dxfId="1032">
      <pivotArea dataOnly="0" labelOnly="1" outline="0" fieldPosition="0">
        <references count="6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>
            <x v="74"/>
          </reference>
        </references>
      </pivotArea>
    </format>
    <format dxfId="1031">
      <pivotArea dataOnly="0" labelOnly="1" outline="0" fieldPosition="0">
        <references count="6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>
            <x v="48"/>
          </reference>
        </references>
      </pivotArea>
    </format>
    <format dxfId="1030">
      <pivotArea dataOnly="0" labelOnly="1" outline="0" fieldPosition="0">
        <references count="6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>
            <x v="72"/>
          </reference>
        </references>
      </pivotArea>
    </format>
    <format dxfId="1029">
      <pivotArea dataOnly="0" labelOnly="1" outline="0" fieldPosition="0">
        <references count="6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>
            <x v="42"/>
          </reference>
        </references>
      </pivotArea>
    </format>
    <format dxfId="1028">
      <pivotArea dataOnly="0" labelOnly="1" outline="0" fieldPosition="0">
        <references count="6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>
            <x v="79"/>
          </reference>
        </references>
      </pivotArea>
    </format>
    <format dxfId="1027">
      <pivotArea dataOnly="0" labelOnly="1" outline="0" fieldPosition="0">
        <references count="6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>
            <x v="65"/>
          </reference>
        </references>
      </pivotArea>
    </format>
    <format dxfId="1026">
      <pivotArea dataOnly="0" labelOnly="1" outline="0" fieldPosition="0">
        <references count="6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>
            <x v="98"/>
          </reference>
        </references>
      </pivotArea>
    </format>
    <format dxfId="1025">
      <pivotArea dataOnly="0" labelOnly="1" outline="0" fieldPosition="0">
        <references count="6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>
            <x v="60"/>
          </reference>
        </references>
      </pivotArea>
    </format>
    <format dxfId="1024">
      <pivotArea dataOnly="0" labelOnly="1" outline="0" fieldPosition="0">
        <references count="6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>
            <x v="94"/>
          </reference>
        </references>
      </pivotArea>
    </format>
    <format dxfId="1023">
      <pivotArea dataOnly="0" labelOnly="1" outline="0" fieldPosition="0">
        <references count="6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>
            <x v="22"/>
          </reference>
        </references>
      </pivotArea>
    </format>
    <format dxfId="1022">
      <pivotArea dataOnly="0" labelOnly="1" outline="0" fieldPosition="0">
        <references count="6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>
            <x v="120"/>
          </reference>
        </references>
      </pivotArea>
    </format>
    <format dxfId="1021">
      <pivotArea dataOnly="0" labelOnly="1" outline="0" fieldPosition="0">
        <references count="6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>
            <x v="16"/>
          </reference>
        </references>
      </pivotArea>
    </format>
    <format dxfId="1020">
      <pivotArea dataOnly="0" labelOnly="1" outline="0" fieldPosition="0">
        <references count="6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>
            <x v="47"/>
          </reference>
        </references>
      </pivotArea>
    </format>
    <format dxfId="1019">
      <pivotArea dataOnly="0" labelOnly="1" outline="0" fieldPosition="0">
        <references count="6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>
            <x v="36"/>
          </reference>
        </references>
      </pivotArea>
    </format>
    <format dxfId="1018">
      <pivotArea dataOnly="0" labelOnly="1" outline="0" fieldPosition="0">
        <references count="6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>
            <x v="96"/>
          </reference>
        </references>
      </pivotArea>
    </format>
    <format dxfId="1017">
      <pivotArea dataOnly="0" labelOnly="1" outline="0" fieldPosition="0">
        <references count="6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>
            <x v="78"/>
          </reference>
        </references>
      </pivotArea>
    </format>
    <format dxfId="1016">
      <pivotArea dataOnly="0" labelOnly="1" outline="0" fieldPosition="0">
        <references count="6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>
            <x v="57"/>
          </reference>
        </references>
      </pivotArea>
    </format>
    <format dxfId="1015">
      <pivotArea dataOnly="0" labelOnly="1" outline="0" fieldPosition="0">
        <references count="6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>
            <x v="46"/>
          </reference>
        </references>
      </pivotArea>
    </format>
    <format dxfId="1014">
      <pivotArea dataOnly="0" labelOnly="1" outline="0" fieldPosition="0">
        <references count="6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>
            <x v="45"/>
          </reference>
        </references>
      </pivotArea>
    </format>
    <format dxfId="1013">
      <pivotArea dataOnly="0" labelOnly="1" outline="0" fieldPosition="0">
        <references count="6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>
            <x v="28"/>
          </reference>
        </references>
      </pivotArea>
    </format>
    <format dxfId="1012">
      <pivotArea dataOnly="0" labelOnly="1" outline="0" fieldPosition="0">
        <references count="6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>
            <x v="52"/>
          </reference>
        </references>
      </pivotArea>
    </format>
    <format dxfId="1011">
      <pivotArea dataOnly="0" labelOnly="1" outline="0" fieldPosition="0">
        <references count="6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>
            <x v="67"/>
          </reference>
        </references>
      </pivotArea>
    </format>
    <format dxfId="1010">
      <pivotArea dataOnly="0" labelOnly="1" outline="0" fieldPosition="0">
        <references count="6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>
            <x v="100"/>
          </reference>
        </references>
      </pivotArea>
    </format>
    <format dxfId="1009">
      <pivotArea dataOnly="0" labelOnly="1" outline="0" fieldPosition="0">
        <references count="6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>
            <x v="59"/>
          </reference>
        </references>
      </pivotArea>
    </format>
    <format dxfId="1008">
      <pivotArea dataOnly="0" labelOnly="1" outline="0" fieldPosition="0">
        <references count="6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>
            <x v="41"/>
          </reference>
        </references>
      </pivotArea>
    </format>
    <format dxfId="1007">
      <pivotArea dataOnly="0" labelOnly="1" outline="0" fieldPosition="0">
        <references count="6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>
            <x v="101"/>
          </reference>
        </references>
      </pivotArea>
    </format>
    <format dxfId="1006">
      <pivotArea dataOnly="0" labelOnly="1" outline="0" fieldPosition="0">
        <references count="6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>
            <x v="33"/>
          </reference>
        </references>
      </pivotArea>
    </format>
    <format dxfId="1005">
      <pivotArea dataOnly="0" labelOnly="1" outline="0" fieldPosition="0">
        <references count="6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>
            <x v="66"/>
          </reference>
        </references>
      </pivotArea>
    </format>
    <format dxfId="1004">
      <pivotArea dataOnly="0" labelOnly="1" outline="0" fieldPosition="0">
        <references count="6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>
            <x v="64"/>
          </reference>
        </references>
      </pivotArea>
    </format>
    <format dxfId="1003">
      <pivotArea dataOnly="0" labelOnly="1" outline="0" fieldPosition="0">
        <references count="6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>
            <x v="93"/>
          </reference>
        </references>
      </pivotArea>
    </format>
    <format dxfId="1002">
      <pivotArea dataOnly="0" labelOnly="1" outline="0" fieldPosition="0">
        <references count="6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>
            <x v="4"/>
          </reference>
        </references>
      </pivotArea>
    </format>
    <format dxfId="1001">
      <pivotArea dataOnly="0" labelOnly="1" outline="0" fieldPosition="0">
        <references count="6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>
            <x v="84"/>
          </reference>
        </references>
      </pivotArea>
    </format>
    <format dxfId="1000">
      <pivotArea dataOnly="0" labelOnly="1" outline="0" fieldPosition="0">
        <references count="6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>
            <x v="35"/>
          </reference>
        </references>
      </pivotArea>
    </format>
    <format dxfId="999">
      <pivotArea dataOnly="0" labelOnly="1" outline="0" fieldPosition="0">
        <references count="6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>
            <x v="83"/>
          </reference>
        </references>
      </pivotArea>
    </format>
    <format dxfId="998">
      <pivotArea dataOnly="0" labelOnly="1" outline="0" fieldPosition="0">
        <references count="6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>
            <x v="35"/>
          </reference>
        </references>
      </pivotArea>
    </format>
    <format dxfId="997">
      <pivotArea dataOnly="0" labelOnly="1" outline="0" fieldPosition="0">
        <references count="6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>
            <x v="107"/>
          </reference>
        </references>
      </pivotArea>
    </format>
    <format dxfId="996">
      <pivotArea dataOnly="0" labelOnly="1" outline="0" fieldPosition="0">
        <references count="6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10" count="1" selected="0">
            <x v="20"/>
          </reference>
          <reference field="11" count="1" selected="0">
            <x v="136"/>
          </reference>
          <reference field="12" count="1">
            <x v="131"/>
          </reference>
        </references>
      </pivotArea>
    </format>
    <format dxfId="995">
      <pivotArea dataOnly="0" labelOnly="1" outline="0" fieldPosition="0">
        <references count="7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>
            <x v="98"/>
          </reference>
        </references>
      </pivotArea>
    </format>
    <format dxfId="994">
      <pivotArea dataOnly="0" labelOnly="1" outline="0" fieldPosition="0">
        <references count="7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>
            <x v="115"/>
          </reference>
        </references>
      </pivotArea>
    </format>
    <format dxfId="993">
      <pivotArea dataOnly="0" labelOnly="1" outline="0" fieldPosition="0">
        <references count="7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>
            <x v="120"/>
          </reference>
        </references>
      </pivotArea>
    </format>
    <format dxfId="992">
      <pivotArea dataOnly="0" labelOnly="1" outline="0" fieldPosition="0">
        <references count="7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>
            <x v="99"/>
          </reference>
        </references>
      </pivotArea>
    </format>
    <format dxfId="991">
      <pivotArea dataOnly="0" labelOnly="1" outline="0" fieldPosition="0">
        <references count="7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>
            <x v="44"/>
          </reference>
        </references>
      </pivotArea>
    </format>
    <format dxfId="990">
      <pivotArea dataOnly="0" labelOnly="1" outline="0" fieldPosition="0">
        <references count="7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>
            <x v="17"/>
          </reference>
        </references>
      </pivotArea>
    </format>
    <format dxfId="989">
      <pivotArea dataOnly="0" labelOnly="1" outline="0" fieldPosition="0">
        <references count="7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>
            <x v="76"/>
          </reference>
        </references>
      </pivotArea>
    </format>
    <format dxfId="988">
      <pivotArea dataOnly="0" labelOnly="1" outline="0" fieldPosition="0">
        <references count="7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>
            <x v="4"/>
          </reference>
        </references>
      </pivotArea>
    </format>
    <format dxfId="987">
      <pivotArea dataOnly="0" labelOnly="1" outline="0" fieldPosition="0">
        <references count="7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>
            <x v="43"/>
          </reference>
        </references>
      </pivotArea>
    </format>
    <format dxfId="986">
      <pivotArea dataOnly="0" labelOnly="1" outline="0" fieldPosition="0">
        <references count="7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>
            <x v="13"/>
          </reference>
        </references>
      </pivotArea>
    </format>
    <format dxfId="985">
      <pivotArea dataOnly="0" labelOnly="1" outline="0" fieldPosition="0">
        <references count="7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>
            <x v="57"/>
          </reference>
        </references>
      </pivotArea>
    </format>
    <format dxfId="984">
      <pivotArea dataOnly="0" labelOnly="1" outline="0" fieldPosition="0">
        <references count="7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>
            <x v="62"/>
          </reference>
        </references>
      </pivotArea>
    </format>
    <format dxfId="983">
      <pivotArea dataOnly="0" labelOnly="1" outline="0" fieldPosition="0">
        <references count="7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>
            <x v="95"/>
          </reference>
        </references>
      </pivotArea>
    </format>
    <format dxfId="982">
      <pivotArea dataOnly="0" labelOnly="1" outline="0" fieldPosition="0">
        <references count="7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>
            <x v="116"/>
          </reference>
        </references>
      </pivotArea>
    </format>
    <format dxfId="981">
      <pivotArea dataOnly="0" labelOnly="1" outline="0" fieldPosition="0">
        <references count="7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>
            <x v="118"/>
          </reference>
        </references>
      </pivotArea>
    </format>
    <format dxfId="980">
      <pivotArea dataOnly="0" labelOnly="1" outline="0" fieldPosition="0">
        <references count="7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>
            <x v="108"/>
          </reference>
        </references>
      </pivotArea>
    </format>
    <format dxfId="979">
      <pivotArea dataOnly="0" labelOnly="1" outline="0" fieldPosition="0">
        <references count="7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>
            <x v="120"/>
          </reference>
        </references>
      </pivotArea>
    </format>
    <format dxfId="978">
      <pivotArea dataOnly="0" labelOnly="1" outline="0" fieldPosition="0">
        <references count="7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>
            <x v="84"/>
          </reference>
        </references>
      </pivotArea>
    </format>
    <format dxfId="977">
      <pivotArea dataOnly="0" labelOnly="1" outline="0" fieldPosition="0">
        <references count="7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>
            <x v="3"/>
          </reference>
        </references>
      </pivotArea>
    </format>
    <format dxfId="976">
      <pivotArea dataOnly="0" labelOnly="1" outline="0" fieldPosition="0">
        <references count="7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>
            <x v="63"/>
          </reference>
        </references>
      </pivotArea>
    </format>
    <format dxfId="975">
      <pivotArea dataOnly="0" labelOnly="1" outline="0" fieldPosition="0">
        <references count="7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>
            <x v="120"/>
          </reference>
        </references>
      </pivotArea>
    </format>
    <format dxfId="974">
      <pivotArea dataOnly="0" labelOnly="1" outline="0" fieldPosition="0">
        <references count="7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>
            <x v="101"/>
          </reference>
        </references>
      </pivotArea>
    </format>
    <format dxfId="973">
      <pivotArea dataOnly="0" labelOnly="1" outline="0" fieldPosition="0">
        <references count="7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>
            <x v="65"/>
          </reference>
        </references>
      </pivotArea>
    </format>
    <format dxfId="972">
      <pivotArea dataOnly="0" labelOnly="1" outline="0" fieldPosition="0">
        <references count="7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>
            <x v="120"/>
          </reference>
        </references>
      </pivotArea>
    </format>
    <format dxfId="971">
      <pivotArea dataOnly="0" labelOnly="1" outline="0" fieldPosition="0">
        <references count="7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>
            <x v="23"/>
          </reference>
        </references>
      </pivotArea>
    </format>
    <format dxfId="970">
      <pivotArea dataOnly="0" labelOnly="1" outline="0" fieldPosition="0">
        <references count="7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>
            <x v="103"/>
          </reference>
        </references>
      </pivotArea>
    </format>
    <format dxfId="969">
      <pivotArea dataOnly="0" labelOnly="1" outline="0" fieldPosition="0">
        <references count="7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>
            <x v="120"/>
          </reference>
        </references>
      </pivotArea>
    </format>
    <format dxfId="968">
      <pivotArea dataOnly="0" labelOnly="1" outline="0" fieldPosition="0">
        <references count="7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>
            <x v="6"/>
          </reference>
        </references>
      </pivotArea>
    </format>
    <format dxfId="967">
      <pivotArea dataOnly="0" labelOnly="1" outline="0" fieldPosition="0">
        <references count="7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>
            <x v="37"/>
          </reference>
        </references>
      </pivotArea>
    </format>
    <format dxfId="966">
      <pivotArea dataOnly="0" labelOnly="1" outline="0" fieldPosition="0">
        <references count="7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>
            <x v="20"/>
          </reference>
        </references>
      </pivotArea>
    </format>
    <format dxfId="965">
      <pivotArea dataOnly="0" labelOnly="1" outline="0" fieldPosition="0">
        <references count="7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>
            <x v="105"/>
          </reference>
        </references>
      </pivotArea>
    </format>
    <format dxfId="964">
      <pivotArea dataOnly="0" labelOnly="1" outline="0" fieldPosition="0">
        <references count="7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>
            <x v="33"/>
          </reference>
        </references>
      </pivotArea>
    </format>
    <format dxfId="963">
      <pivotArea dataOnly="0" labelOnly="1" outline="0" fieldPosition="0">
        <references count="7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>
            <x v="92"/>
          </reference>
        </references>
      </pivotArea>
    </format>
    <format dxfId="962">
      <pivotArea dataOnly="0" labelOnly="1" outline="0" fieldPosition="0">
        <references count="7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>
            <x v="89"/>
          </reference>
        </references>
      </pivotArea>
    </format>
    <format dxfId="961">
      <pivotArea dataOnly="0" labelOnly="1" outline="0" fieldPosition="0">
        <references count="7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>
            <x v="82"/>
          </reference>
        </references>
      </pivotArea>
    </format>
    <format dxfId="960">
      <pivotArea dataOnly="0" labelOnly="1" outline="0" fieldPosition="0">
        <references count="7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>
            <x v="41"/>
          </reference>
        </references>
      </pivotArea>
    </format>
    <format dxfId="959">
      <pivotArea dataOnly="0" labelOnly="1" outline="0" fieldPosition="0">
        <references count="7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>
            <x v="106"/>
          </reference>
        </references>
      </pivotArea>
    </format>
    <format dxfId="958">
      <pivotArea dataOnly="0" labelOnly="1" outline="0" fieldPosition="0">
        <references count="7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>
            <x v="77"/>
          </reference>
        </references>
      </pivotArea>
    </format>
    <format dxfId="957">
      <pivotArea dataOnly="0" labelOnly="1" outline="0" fieldPosition="0">
        <references count="7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>
            <x v="61"/>
          </reference>
        </references>
      </pivotArea>
    </format>
    <format dxfId="956">
      <pivotArea dataOnly="0" labelOnly="1" outline="0" fieldPosition="0">
        <references count="7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>
            <x v="55"/>
          </reference>
        </references>
      </pivotArea>
    </format>
    <format dxfId="955">
      <pivotArea dataOnly="0" labelOnly="1" outline="0" fieldPosition="0">
        <references count="7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>
            <x v="97"/>
          </reference>
        </references>
      </pivotArea>
    </format>
    <format dxfId="954">
      <pivotArea dataOnly="0" labelOnly="1" outline="0" fieldPosition="0">
        <references count="7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>
            <x v="1"/>
          </reference>
        </references>
      </pivotArea>
    </format>
    <format dxfId="953">
      <pivotArea dataOnly="0" labelOnly="1" outline="0" fieldPosition="0">
        <references count="7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>
            <x v="114"/>
          </reference>
        </references>
      </pivotArea>
    </format>
    <format dxfId="952">
      <pivotArea dataOnly="0" labelOnly="1" outline="0" fieldPosition="0">
        <references count="7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>
            <x v="8"/>
          </reference>
        </references>
      </pivotArea>
    </format>
    <format dxfId="951">
      <pivotArea dataOnly="0" labelOnly="1" outline="0" fieldPosition="0">
        <references count="7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>
            <x v="79"/>
          </reference>
        </references>
      </pivotArea>
    </format>
    <format dxfId="950">
      <pivotArea dataOnly="0" labelOnly="1" outline="0" fieldPosition="0">
        <references count="7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>
            <x v="69"/>
          </reference>
        </references>
      </pivotArea>
    </format>
    <format dxfId="949">
      <pivotArea dataOnly="0" labelOnly="1" outline="0" fieldPosition="0">
        <references count="7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>
            <x v="94"/>
          </reference>
        </references>
      </pivotArea>
    </format>
    <format dxfId="948">
      <pivotArea dataOnly="0" labelOnly="1" outline="0" fieldPosition="0">
        <references count="7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>
            <x v="107"/>
          </reference>
        </references>
      </pivotArea>
    </format>
    <format dxfId="947">
      <pivotArea dataOnly="0" labelOnly="1" outline="0" fieldPosition="0">
        <references count="7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>
            <x v="32"/>
          </reference>
        </references>
      </pivotArea>
    </format>
    <format dxfId="946">
      <pivotArea dataOnly="0" labelOnly="1" outline="0" fieldPosition="0">
        <references count="7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>
            <x v="25"/>
          </reference>
        </references>
      </pivotArea>
    </format>
    <format dxfId="945">
      <pivotArea dataOnly="0" labelOnly="1" outline="0" fieldPosition="0">
        <references count="7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>
            <x v="59"/>
          </reference>
        </references>
      </pivotArea>
    </format>
    <format dxfId="944">
      <pivotArea dataOnly="0" labelOnly="1" outline="0" fieldPosition="0">
        <references count="7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>
            <x v="58"/>
          </reference>
        </references>
      </pivotArea>
    </format>
    <format dxfId="943">
      <pivotArea dataOnly="0" labelOnly="1" outline="0" fieldPosition="0">
        <references count="7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>
            <x v="86"/>
          </reference>
        </references>
      </pivotArea>
    </format>
    <format dxfId="942">
      <pivotArea dataOnly="0" labelOnly="1" outline="0" fieldPosition="0">
        <references count="7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>
            <x v="34"/>
          </reference>
        </references>
      </pivotArea>
    </format>
    <format dxfId="941">
      <pivotArea dataOnly="0" labelOnly="1" outline="0" fieldPosition="0">
        <references count="7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>
            <x v="0"/>
          </reference>
        </references>
      </pivotArea>
    </format>
    <format dxfId="940">
      <pivotArea dataOnly="0" labelOnly="1" outline="0" fieldPosition="0">
        <references count="7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>
            <x v="56"/>
          </reference>
        </references>
      </pivotArea>
    </format>
    <format dxfId="939">
      <pivotArea dataOnly="0" labelOnly="1" outline="0" fieldPosition="0">
        <references count="7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>
            <x v="87"/>
          </reference>
        </references>
      </pivotArea>
    </format>
    <format dxfId="938">
      <pivotArea dataOnly="0" labelOnly="1" outline="0" fieldPosition="0">
        <references count="7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>
            <x v="110"/>
          </reference>
        </references>
      </pivotArea>
    </format>
    <format dxfId="937">
      <pivotArea dataOnly="0" labelOnly="1" outline="0" fieldPosition="0">
        <references count="7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>
            <x v="12"/>
          </reference>
        </references>
      </pivotArea>
    </format>
    <format dxfId="936">
      <pivotArea dataOnly="0" labelOnly="1" outline="0" fieldPosition="0">
        <references count="7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>
            <x v="27"/>
          </reference>
        </references>
      </pivotArea>
    </format>
    <format dxfId="935">
      <pivotArea dataOnly="0" labelOnly="1" outline="0" fieldPosition="0">
        <references count="7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>
            <x v="29"/>
          </reference>
        </references>
      </pivotArea>
    </format>
    <format dxfId="934">
      <pivotArea dataOnly="0" labelOnly="1" outline="0" fieldPosition="0">
        <references count="7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>
            <x v="38"/>
          </reference>
        </references>
      </pivotArea>
    </format>
    <format dxfId="933">
      <pivotArea dataOnly="0" labelOnly="1" outline="0" fieldPosition="0">
        <references count="7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>
            <x v="7"/>
          </reference>
        </references>
      </pivotArea>
    </format>
    <format dxfId="932">
      <pivotArea dataOnly="0" labelOnly="1" outline="0" fieldPosition="0">
        <references count="7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>
            <x v="21"/>
          </reference>
        </references>
      </pivotArea>
    </format>
    <format dxfId="931">
      <pivotArea dataOnly="0" labelOnly="1" outline="0" fieldPosition="0">
        <references count="7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>
            <x v="67"/>
          </reference>
        </references>
      </pivotArea>
    </format>
    <format dxfId="930">
      <pivotArea dataOnly="0" labelOnly="1" outline="0" fieldPosition="0">
        <references count="7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>
            <x v="120"/>
          </reference>
        </references>
      </pivotArea>
    </format>
    <format dxfId="929">
      <pivotArea dataOnly="0" labelOnly="1" outline="0" fieldPosition="0">
        <references count="7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>
            <x v="24"/>
          </reference>
        </references>
      </pivotArea>
    </format>
    <format dxfId="928">
      <pivotArea dataOnly="0" labelOnly="1" outline="0" fieldPosition="0">
        <references count="7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>
            <x v="120"/>
          </reference>
        </references>
      </pivotArea>
    </format>
    <format dxfId="927">
      <pivotArea dataOnly="0" labelOnly="1" outline="0" fieldPosition="0">
        <references count="7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>
            <x v="109"/>
          </reference>
        </references>
      </pivotArea>
    </format>
    <format dxfId="926">
      <pivotArea dataOnly="0" labelOnly="1" outline="0" fieldPosition="0">
        <references count="7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>
            <x v="22"/>
          </reference>
        </references>
      </pivotArea>
    </format>
    <format dxfId="925">
      <pivotArea dataOnly="0" labelOnly="1" outline="0" fieldPosition="0">
        <references count="7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>
            <x v="113"/>
          </reference>
        </references>
      </pivotArea>
    </format>
    <format dxfId="924">
      <pivotArea dataOnly="0" labelOnly="1" outline="0" fieldPosition="0">
        <references count="7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>
            <x v="10"/>
          </reference>
        </references>
      </pivotArea>
    </format>
    <format dxfId="923">
      <pivotArea dataOnly="0" labelOnly="1" outline="0" fieldPosition="0">
        <references count="7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>
            <x v="47"/>
          </reference>
        </references>
      </pivotArea>
    </format>
    <format dxfId="922">
      <pivotArea dataOnly="0" labelOnly="1" outline="0" fieldPosition="0">
        <references count="7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>
            <x v="30"/>
          </reference>
        </references>
      </pivotArea>
    </format>
    <format dxfId="921">
      <pivotArea dataOnly="0" labelOnly="1" outline="0" fieldPosition="0">
        <references count="7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>
            <x v="91"/>
          </reference>
        </references>
      </pivotArea>
    </format>
    <format dxfId="920">
      <pivotArea dataOnly="0" labelOnly="1" outline="0" fieldPosition="0">
        <references count="7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>
            <x v="78"/>
          </reference>
        </references>
      </pivotArea>
    </format>
    <format dxfId="919">
      <pivotArea dataOnly="0" labelOnly="1" outline="0" fieldPosition="0">
        <references count="7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>
            <x v="54"/>
          </reference>
        </references>
      </pivotArea>
    </format>
    <format dxfId="918">
      <pivotArea dataOnly="0" labelOnly="1" outline="0" fieldPosition="0">
        <references count="7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>
            <x v="64"/>
          </reference>
        </references>
      </pivotArea>
    </format>
    <format dxfId="917">
      <pivotArea dataOnly="0" labelOnly="1" outline="0" fieldPosition="0">
        <references count="7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>
            <x v="11"/>
          </reference>
        </references>
      </pivotArea>
    </format>
    <format dxfId="916">
      <pivotArea dataOnly="0" labelOnly="1" outline="0" fieldPosition="0">
        <references count="7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>
            <x v="117"/>
          </reference>
        </references>
      </pivotArea>
    </format>
    <format dxfId="915">
      <pivotArea dataOnly="0" labelOnly="1" outline="0" fieldPosition="0">
        <references count="7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>
            <x v="83"/>
          </reference>
        </references>
      </pivotArea>
    </format>
    <format dxfId="914">
      <pivotArea dataOnly="0" labelOnly="1" outline="0" fieldPosition="0">
        <references count="7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>
            <x v="39"/>
          </reference>
        </references>
      </pivotArea>
    </format>
    <format dxfId="913">
      <pivotArea dataOnly="0" labelOnly="1" outline="0" fieldPosition="0">
        <references count="7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>
            <x v="93"/>
          </reference>
        </references>
      </pivotArea>
    </format>
    <format dxfId="912">
      <pivotArea dataOnly="0" labelOnly="1" outline="0" fieldPosition="0">
        <references count="7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>
            <x v="5"/>
          </reference>
        </references>
      </pivotArea>
    </format>
    <format dxfId="911">
      <pivotArea dataOnly="0" labelOnly="1" outline="0" fieldPosition="0">
        <references count="7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>
            <x v="53"/>
          </reference>
        </references>
      </pivotArea>
    </format>
    <format dxfId="910">
      <pivotArea dataOnly="0" labelOnly="1" outline="0" fieldPosition="0">
        <references count="7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>
            <x v="112"/>
          </reference>
        </references>
      </pivotArea>
    </format>
    <format dxfId="909">
      <pivotArea dataOnly="0" labelOnly="1" outline="0" fieldPosition="0">
        <references count="7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>
            <x v="68"/>
          </reference>
        </references>
      </pivotArea>
    </format>
    <format dxfId="908">
      <pivotArea dataOnly="0" labelOnly="1" outline="0" fieldPosition="0">
        <references count="7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>
            <x v="19"/>
          </reference>
        </references>
      </pivotArea>
    </format>
    <format dxfId="907">
      <pivotArea dataOnly="0" labelOnly="1" outline="0" fieldPosition="0">
        <references count="7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>
            <x v="71"/>
          </reference>
        </references>
      </pivotArea>
    </format>
    <format dxfId="906">
      <pivotArea dataOnly="0" labelOnly="1" outline="0" fieldPosition="0">
        <references count="7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>
            <x v="54"/>
          </reference>
        </references>
      </pivotArea>
    </format>
    <format dxfId="905">
      <pivotArea dataOnly="0" labelOnly="1" outline="0" fieldPosition="0">
        <references count="7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>
            <x v="75"/>
          </reference>
        </references>
      </pivotArea>
    </format>
    <format dxfId="904">
      <pivotArea dataOnly="0" labelOnly="1" outline="0" fieldPosition="0">
        <references count="7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>
            <x v="119"/>
          </reference>
        </references>
      </pivotArea>
    </format>
    <format dxfId="903">
      <pivotArea dataOnly="0" labelOnly="1" outline="0" fieldPosition="0">
        <references count="7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>
            <x v="49"/>
          </reference>
        </references>
      </pivotArea>
    </format>
    <format dxfId="902">
      <pivotArea dataOnly="0" labelOnly="1" outline="0" fieldPosition="0">
        <references count="7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>
            <x v="73"/>
          </reference>
        </references>
      </pivotArea>
    </format>
    <format dxfId="901">
      <pivotArea dataOnly="0" labelOnly="1" outline="0" fieldPosition="0">
        <references count="7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>
            <x v="51"/>
          </reference>
        </references>
      </pivotArea>
    </format>
    <format dxfId="900">
      <pivotArea dataOnly="0" labelOnly="1" outline="0" fieldPosition="0">
        <references count="7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>
            <x v="85"/>
          </reference>
        </references>
      </pivotArea>
    </format>
    <format dxfId="899">
      <pivotArea dataOnly="0" labelOnly="1" outline="0" fieldPosition="0">
        <references count="7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>
            <x v="45"/>
          </reference>
        </references>
      </pivotArea>
    </format>
    <format dxfId="898">
      <pivotArea dataOnly="0" labelOnly="1" outline="0" fieldPosition="0">
        <references count="7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>
            <x v="9"/>
          </reference>
        </references>
      </pivotArea>
    </format>
    <format dxfId="897">
      <pivotArea dataOnly="0" labelOnly="1" outline="0" fieldPosition="0">
        <references count="7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>
            <x v="31"/>
          </reference>
        </references>
      </pivotArea>
    </format>
    <format dxfId="896">
      <pivotArea dataOnly="0" labelOnly="1" outline="0" fieldPosition="0">
        <references count="7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>
            <x v="88"/>
          </reference>
        </references>
      </pivotArea>
    </format>
    <format dxfId="895">
      <pivotArea dataOnly="0" labelOnly="1" outline="0" fieldPosition="0">
        <references count="7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>
            <x v="72"/>
          </reference>
        </references>
      </pivotArea>
    </format>
    <format dxfId="894">
      <pivotArea dataOnly="0" labelOnly="1" outline="0" fieldPosition="0">
        <references count="7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>
            <x v="66"/>
          </reference>
        </references>
      </pivotArea>
    </format>
    <format dxfId="893">
      <pivotArea dataOnly="0" labelOnly="1" outline="0" fieldPosition="0">
        <references count="7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>
            <x v="15"/>
          </reference>
        </references>
      </pivotArea>
    </format>
    <format dxfId="892">
      <pivotArea dataOnly="0" labelOnly="1" outline="0" fieldPosition="0">
        <references count="7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>
            <x v="70"/>
          </reference>
        </references>
      </pivotArea>
    </format>
    <format dxfId="891">
      <pivotArea dataOnly="0" labelOnly="1" outline="0" fieldPosition="0">
        <references count="7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>
            <x v="74"/>
          </reference>
        </references>
      </pivotArea>
    </format>
    <format dxfId="890">
      <pivotArea dataOnly="0" labelOnly="1" outline="0" fieldPosition="0">
        <references count="7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>
            <x v="60"/>
          </reference>
        </references>
      </pivotArea>
    </format>
    <format dxfId="889">
      <pivotArea dataOnly="0" labelOnly="1" outline="0" fieldPosition="0">
        <references count="7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>
            <x v="102"/>
          </reference>
        </references>
      </pivotArea>
    </format>
    <format dxfId="888">
      <pivotArea dataOnly="0" labelOnly="1" outline="0" fieldPosition="0">
        <references count="7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>
            <x v="50"/>
          </reference>
        </references>
      </pivotArea>
    </format>
    <format dxfId="887">
      <pivotArea dataOnly="0" labelOnly="1" outline="0" fieldPosition="0">
        <references count="7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>
            <x v="80"/>
          </reference>
        </references>
      </pivotArea>
    </format>
    <format dxfId="886">
      <pivotArea dataOnly="0" labelOnly="1" outline="0" fieldPosition="0">
        <references count="7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>
            <x v="52"/>
          </reference>
        </references>
      </pivotArea>
    </format>
    <format dxfId="885">
      <pivotArea dataOnly="0" labelOnly="1" outline="0" fieldPosition="0">
        <references count="7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>
            <x v="104"/>
          </reference>
        </references>
      </pivotArea>
    </format>
    <format dxfId="884">
      <pivotArea dataOnly="0" labelOnly="1" outline="0" fieldPosition="0">
        <references count="7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>
            <x v="14"/>
          </reference>
        </references>
      </pivotArea>
    </format>
    <format dxfId="883">
      <pivotArea dataOnly="0" labelOnly="1" outline="0" fieldPosition="0">
        <references count="7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>
            <x v="96"/>
          </reference>
        </references>
      </pivotArea>
    </format>
    <format dxfId="882">
      <pivotArea dataOnly="0" labelOnly="1" outline="0" fieldPosition="0">
        <references count="7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>
            <x v="16"/>
          </reference>
        </references>
      </pivotArea>
    </format>
    <format dxfId="881">
      <pivotArea dataOnly="0" labelOnly="1" outline="0" fieldPosition="0">
        <references count="7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>
            <x v="111"/>
          </reference>
        </references>
      </pivotArea>
    </format>
    <format dxfId="880">
      <pivotArea dataOnly="0" labelOnly="1" outline="0" fieldPosition="0">
        <references count="7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>
            <x v="28"/>
          </reference>
        </references>
      </pivotArea>
    </format>
    <format dxfId="879">
      <pivotArea dataOnly="0" labelOnly="1" outline="0" fieldPosition="0">
        <references count="7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>
            <x v="18"/>
          </reference>
        </references>
      </pivotArea>
    </format>
    <format dxfId="878">
      <pivotArea dataOnly="0" labelOnly="1" outline="0" fieldPosition="0">
        <references count="7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>
            <x v="100"/>
          </reference>
        </references>
      </pivotArea>
    </format>
    <format dxfId="877">
      <pivotArea dataOnly="0" labelOnly="1" outline="0" fieldPosition="0">
        <references count="7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>
            <x v="42"/>
          </reference>
        </references>
      </pivotArea>
    </format>
    <format dxfId="876">
      <pivotArea dataOnly="0" labelOnly="1" outline="0" fieldPosition="0">
        <references count="7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>
            <x v="81"/>
          </reference>
        </references>
      </pivotArea>
    </format>
    <format dxfId="875">
      <pivotArea dataOnly="0" labelOnly="1" outline="0" fieldPosition="0">
        <references count="7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>
            <x v="35"/>
          </reference>
        </references>
      </pivotArea>
    </format>
    <format dxfId="874">
      <pivotArea dataOnly="0" labelOnly="1" outline="0" fieldPosition="0">
        <references count="7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>
            <x v="46"/>
          </reference>
        </references>
      </pivotArea>
    </format>
    <format dxfId="873">
      <pivotArea dataOnly="0" labelOnly="1" outline="0" fieldPosition="0">
        <references count="7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>
            <x v="40"/>
          </reference>
        </references>
      </pivotArea>
    </format>
    <format dxfId="872">
      <pivotArea dataOnly="0" labelOnly="1" outline="0" fieldPosition="0">
        <references count="7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>
            <x v="36"/>
          </reference>
        </references>
      </pivotArea>
    </format>
    <format dxfId="871">
      <pivotArea dataOnly="0" labelOnly="1" outline="0" fieldPosition="0">
        <references count="7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>
            <x v="90"/>
          </reference>
        </references>
      </pivotArea>
    </format>
    <format dxfId="870">
      <pivotArea dataOnly="0" labelOnly="1" outline="0" fieldPosition="0">
        <references count="7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>
            <x v="2"/>
          </reference>
        </references>
      </pivotArea>
    </format>
    <format dxfId="869">
      <pivotArea dataOnly="0" labelOnly="1" outline="0" fieldPosition="0">
        <references count="7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>
            <x v="47"/>
          </reference>
        </references>
      </pivotArea>
    </format>
    <format dxfId="868">
      <pivotArea dataOnly="0" labelOnly="1" outline="0" fieldPosition="0">
        <references count="7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>
            <x v="48"/>
          </reference>
        </references>
      </pivotArea>
    </format>
    <format dxfId="867">
      <pivotArea dataOnly="0" labelOnly="1" outline="0" fieldPosition="0">
        <references count="7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>
            <x v="26"/>
          </reference>
        </references>
      </pivotArea>
    </format>
    <format dxfId="866">
      <pivotArea dataOnly="0" labelOnly="1" outline="0" fieldPosition="0">
        <references count="7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>
            <x v="37"/>
          </reference>
        </references>
      </pivotArea>
    </format>
    <format dxfId="865">
      <pivotArea dataOnly="0" labelOnly="1" outline="0" fieldPosition="0">
        <references count="7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>
            <x v="120"/>
          </reference>
        </references>
      </pivotArea>
    </format>
    <format dxfId="864">
      <pivotArea dataOnly="0" labelOnly="1" outline="0" fieldPosition="0">
        <references count="8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>
            <x v="100"/>
          </reference>
        </references>
      </pivotArea>
    </format>
    <format dxfId="863">
      <pivotArea dataOnly="0" labelOnly="1" outline="0" fieldPosition="0">
        <references count="8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>
            <x v="74"/>
          </reference>
        </references>
      </pivotArea>
    </format>
    <format dxfId="862">
      <pivotArea dataOnly="0" labelOnly="1" outline="0" fieldPosition="0">
        <references count="8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861">
      <pivotArea dataOnly="0" labelOnly="1" outline="0" fieldPosition="0">
        <references count="8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>
            <x v="118"/>
          </reference>
        </references>
      </pivotArea>
    </format>
    <format dxfId="860">
      <pivotArea dataOnly="0" labelOnly="1" outline="0" fieldPosition="0">
        <references count="8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>
            <x v="39"/>
          </reference>
        </references>
      </pivotArea>
    </format>
    <format dxfId="859">
      <pivotArea dataOnly="0" labelOnly="1" outline="0" fieldPosition="0">
        <references count="8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>
            <x v="63"/>
          </reference>
        </references>
      </pivotArea>
    </format>
    <format dxfId="858">
      <pivotArea dataOnly="0" labelOnly="1" outline="0" fieldPosition="0">
        <references count="8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>
            <x v="75"/>
          </reference>
        </references>
      </pivotArea>
    </format>
    <format dxfId="857">
      <pivotArea dataOnly="0" labelOnly="1" outline="0" fieldPosition="0">
        <references count="8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>
            <x v="68"/>
          </reference>
        </references>
      </pivotArea>
    </format>
    <format dxfId="856">
      <pivotArea dataOnly="0" labelOnly="1" outline="0" fieldPosition="0">
        <references count="8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>
            <x v="48"/>
          </reference>
        </references>
      </pivotArea>
    </format>
    <format dxfId="855">
      <pivotArea dataOnly="0" labelOnly="1" outline="0" fieldPosition="0">
        <references count="8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>
            <x v="44"/>
          </reference>
        </references>
      </pivotArea>
    </format>
    <format dxfId="854">
      <pivotArea dataOnly="0" labelOnly="1" outline="0" fieldPosition="0">
        <references count="8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>
            <x v="81"/>
          </reference>
        </references>
      </pivotArea>
    </format>
    <format dxfId="853">
      <pivotArea dataOnly="0" labelOnly="1" outline="0" fieldPosition="0">
        <references count="8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>
            <x v="87"/>
          </reference>
        </references>
      </pivotArea>
    </format>
    <format dxfId="852">
      <pivotArea dataOnly="0" labelOnly="1" outline="0" fieldPosition="0">
        <references count="8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>
            <x v="94"/>
          </reference>
        </references>
      </pivotArea>
    </format>
    <format dxfId="851">
      <pivotArea dataOnly="0" labelOnly="1" outline="0" fieldPosition="0">
        <references count="8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>
            <x v="49"/>
          </reference>
        </references>
      </pivotArea>
    </format>
    <format dxfId="850">
      <pivotArea dataOnly="0" labelOnly="1" outline="0" fieldPosition="0">
        <references count="8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>
            <x v="101"/>
          </reference>
        </references>
      </pivotArea>
    </format>
    <format dxfId="849">
      <pivotArea dataOnly="0" labelOnly="1" outline="0" fieldPosition="0">
        <references count="8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>
            <x v="57"/>
          </reference>
        </references>
      </pivotArea>
    </format>
    <format dxfId="848">
      <pivotArea dataOnly="0" labelOnly="1" outline="0" fieldPosition="0">
        <references count="8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847">
      <pivotArea dataOnly="0" labelOnly="1" outline="0" fieldPosition="0">
        <references count="8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>
            <x v="31"/>
          </reference>
        </references>
      </pivotArea>
    </format>
    <format dxfId="846">
      <pivotArea dataOnly="0" labelOnly="1" outline="0" fieldPosition="0">
        <references count="8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>
            <x v="47"/>
          </reference>
        </references>
      </pivotArea>
    </format>
    <format dxfId="845">
      <pivotArea dataOnly="0" labelOnly="1" outline="0" fieldPosition="0">
        <references count="8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>
            <x v="88"/>
          </reference>
        </references>
      </pivotArea>
    </format>
    <format dxfId="844">
      <pivotArea dataOnly="0" labelOnly="1" outline="0" fieldPosition="0">
        <references count="8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843">
      <pivotArea dataOnly="0" labelOnly="1" outline="0" fieldPosition="0">
        <references count="8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>
            <x v="22"/>
          </reference>
        </references>
      </pivotArea>
    </format>
    <format dxfId="842">
      <pivotArea dataOnly="0" labelOnly="1" outline="0" fieldPosition="0">
        <references count="8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>
            <x v="1"/>
          </reference>
        </references>
      </pivotArea>
    </format>
    <format dxfId="841">
      <pivotArea dataOnly="0" labelOnly="1" outline="0" fieldPosition="0">
        <references count="8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>
            <x v="9"/>
          </reference>
        </references>
      </pivotArea>
    </format>
    <format dxfId="840">
      <pivotArea dataOnly="0" labelOnly="1" outline="0" fieldPosition="0">
        <references count="8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>
            <x v="121"/>
          </reference>
        </references>
      </pivotArea>
    </format>
    <format dxfId="839">
      <pivotArea dataOnly="0" labelOnly="1" outline="0" fieldPosition="0">
        <references count="8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>
            <x v="11"/>
          </reference>
        </references>
      </pivotArea>
    </format>
    <format dxfId="838">
      <pivotArea dataOnly="0" labelOnly="1" outline="0" fieldPosition="0">
        <references count="8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>
            <x v="121"/>
          </reference>
        </references>
      </pivotArea>
    </format>
    <format dxfId="837">
      <pivotArea dataOnly="0" labelOnly="1" outline="0" fieldPosition="0">
        <references count="8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>
            <x v="50"/>
          </reference>
        </references>
      </pivotArea>
    </format>
    <format dxfId="836">
      <pivotArea dataOnly="0" labelOnly="1" outline="0" fieldPosition="0">
        <references count="8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>
            <x v="84"/>
          </reference>
        </references>
      </pivotArea>
    </format>
    <format dxfId="835">
      <pivotArea dataOnly="0" labelOnly="1" outline="0" fieldPosition="0">
        <references count="8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>
            <x v="6"/>
          </reference>
        </references>
      </pivotArea>
    </format>
    <format dxfId="834">
      <pivotArea dataOnly="0" labelOnly="1" outline="0" fieldPosition="0">
        <references count="8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>
            <x v="30"/>
          </reference>
        </references>
      </pivotArea>
    </format>
    <format dxfId="833">
      <pivotArea dataOnly="0" labelOnly="1" outline="0" fieldPosition="0">
        <references count="8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>
            <x v="71"/>
          </reference>
        </references>
      </pivotArea>
    </format>
    <format dxfId="832">
      <pivotArea dataOnly="0" labelOnly="1" outline="0" fieldPosition="0">
        <references count="8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>
            <x v="18"/>
          </reference>
        </references>
      </pivotArea>
    </format>
    <format dxfId="831">
      <pivotArea dataOnly="0" labelOnly="1" outline="0" fieldPosition="0">
        <references count="8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>
            <x v="45"/>
          </reference>
        </references>
      </pivotArea>
    </format>
    <format dxfId="830">
      <pivotArea dataOnly="0" labelOnly="1" outline="0" fieldPosition="0">
        <references count="8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>
            <x v="29"/>
          </reference>
        </references>
      </pivotArea>
    </format>
    <format dxfId="829">
      <pivotArea dataOnly="0" labelOnly="1" outline="0" fieldPosition="0">
        <references count="8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>
            <x v="114"/>
          </reference>
        </references>
      </pivotArea>
    </format>
    <format dxfId="828">
      <pivotArea dataOnly="0" labelOnly="1" outline="0" fieldPosition="0">
        <references count="8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>
            <x v="121"/>
          </reference>
        </references>
      </pivotArea>
    </format>
    <format dxfId="827">
      <pivotArea dataOnly="0" labelOnly="1" outline="0" fieldPosition="0">
        <references count="8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>
            <x v="117"/>
          </reference>
        </references>
      </pivotArea>
    </format>
    <format dxfId="826">
      <pivotArea dataOnly="0" labelOnly="1" outline="0" fieldPosition="0">
        <references count="8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>
            <x v="116"/>
          </reference>
        </references>
      </pivotArea>
    </format>
    <format dxfId="825">
      <pivotArea dataOnly="0" labelOnly="1" outline="0" fieldPosition="0">
        <references count="8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>
            <x v="56"/>
          </reference>
        </references>
      </pivotArea>
    </format>
    <format dxfId="824">
      <pivotArea dataOnly="0" labelOnly="1" outline="0" fieldPosition="0">
        <references count="8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>
            <x v="4"/>
          </reference>
        </references>
      </pivotArea>
    </format>
    <format dxfId="823">
      <pivotArea dataOnly="0" labelOnly="1" outline="0" fieldPosition="0">
        <references count="8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>
            <x v="16"/>
          </reference>
        </references>
      </pivotArea>
    </format>
    <format dxfId="822">
      <pivotArea dataOnly="0" labelOnly="1" outline="0" fieldPosition="0">
        <references count="8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>
            <x v="17"/>
          </reference>
        </references>
      </pivotArea>
    </format>
    <format dxfId="821">
      <pivotArea dataOnly="0" labelOnly="1" outline="0" fieldPosition="0">
        <references count="8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>
            <x v="112"/>
          </reference>
        </references>
      </pivotArea>
    </format>
    <format dxfId="820">
      <pivotArea dataOnly="0" labelOnly="1" outline="0" fieldPosition="0">
        <references count="8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>
            <x v="59"/>
          </reference>
        </references>
      </pivotArea>
    </format>
    <format dxfId="819">
      <pivotArea dataOnly="0" labelOnly="1" outline="0" fieldPosition="0">
        <references count="8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>
            <x v="99"/>
          </reference>
        </references>
      </pivotArea>
    </format>
    <format dxfId="818">
      <pivotArea dataOnly="0" labelOnly="1" outline="0" fieldPosition="0">
        <references count="8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>
            <x v="7"/>
          </reference>
        </references>
      </pivotArea>
    </format>
    <format dxfId="817">
      <pivotArea dataOnly="0" labelOnly="1" outline="0" fieldPosition="0">
        <references count="8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>
            <x v="55"/>
          </reference>
        </references>
      </pivotArea>
    </format>
    <format dxfId="816">
      <pivotArea dataOnly="0" labelOnly="1" outline="0" fieldPosition="0">
        <references count="8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>
            <x v="26"/>
          </reference>
        </references>
      </pivotArea>
    </format>
    <format dxfId="815">
      <pivotArea dataOnly="0" labelOnly="1" outline="0" fieldPosition="0">
        <references count="8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>
            <x v="8"/>
          </reference>
        </references>
      </pivotArea>
    </format>
    <format dxfId="814">
      <pivotArea dataOnly="0" labelOnly="1" outline="0" fieldPosition="0">
        <references count="8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>
            <x v="89"/>
          </reference>
        </references>
      </pivotArea>
    </format>
    <format dxfId="813">
      <pivotArea dataOnly="0" labelOnly="1" outline="0" fieldPosition="0">
        <references count="8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>
            <x v="93"/>
          </reference>
        </references>
      </pivotArea>
    </format>
    <format dxfId="812">
      <pivotArea dataOnly="0" labelOnly="1" outline="0" fieldPosition="0">
        <references count="8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>
            <x v="65"/>
          </reference>
        </references>
      </pivotArea>
    </format>
    <format dxfId="811">
      <pivotArea dataOnly="0" labelOnly="1" outline="0" fieldPosition="0">
        <references count="8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>
            <x v="121"/>
          </reference>
        </references>
      </pivotArea>
    </format>
    <format dxfId="810">
      <pivotArea dataOnly="0" labelOnly="1" outline="0" fieldPosition="0">
        <references count="8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>
            <x v="107"/>
          </reference>
        </references>
      </pivotArea>
    </format>
    <format dxfId="809">
      <pivotArea dataOnly="0" labelOnly="1" outline="0" fieldPosition="0">
        <references count="8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>
            <x v="120"/>
          </reference>
        </references>
      </pivotArea>
    </format>
    <format dxfId="808">
      <pivotArea dataOnly="0" labelOnly="1" outline="0" fieldPosition="0">
        <references count="8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>
            <x v="67"/>
          </reference>
        </references>
      </pivotArea>
    </format>
    <format dxfId="807">
      <pivotArea dataOnly="0" labelOnly="1" outline="0" fieldPosition="0">
        <references count="8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>
            <x v="58"/>
          </reference>
        </references>
      </pivotArea>
    </format>
    <format dxfId="806">
      <pivotArea dataOnly="0" labelOnly="1" outline="0" fieldPosition="0">
        <references count="8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>
            <x v="43"/>
          </reference>
        </references>
      </pivotArea>
    </format>
    <format dxfId="805">
      <pivotArea dataOnly="0" labelOnly="1" outline="0" fieldPosition="0">
        <references count="8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>
            <x v="78"/>
          </reference>
        </references>
      </pivotArea>
    </format>
    <format dxfId="804">
      <pivotArea dataOnly="0" labelOnly="1" outline="0" fieldPosition="0">
        <references count="8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>
            <x v="79"/>
          </reference>
        </references>
      </pivotArea>
    </format>
    <format dxfId="803">
      <pivotArea dataOnly="0" labelOnly="1" outline="0" fieldPosition="0">
        <references count="8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>
            <x v="121"/>
          </reference>
        </references>
      </pivotArea>
    </format>
    <format dxfId="802">
      <pivotArea dataOnly="0" labelOnly="1" outline="0" fieldPosition="0">
        <references count="8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>
            <x v="27"/>
          </reference>
        </references>
      </pivotArea>
    </format>
    <format dxfId="801">
      <pivotArea dataOnly="0" labelOnly="1" outline="0" fieldPosition="0">
        <references count="8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>
            <x v="33"/>
          </reference>
        </references>
      </pivotArea>
    </format>
    <format dxfId="800">
      <pivotArea dataOnly="0" labelOnly="1" outline="0" fieldPosition="0">
        <references count="8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>
            <x v="10"/>
          </reference>
        </references>
      </pivotArea>
    </format>
    <format dxfId="799">
      <pivotArea dataOnly="0" labelOnly="1" outline="0" fieldPosition="0">
        <references count="8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>
            <x v="82"/>
          </reference>
        </references>
      </pivotArea>
    </format>
    <format dxfId="798">
      <pivotArea dataOnly="0" labelOnly="1" outline="0" fieldPosition="0">
        <references count="8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>
            <x v="12"/>
          </reference>
        </references>
      </pivotArea>
    </format>
    <format dxfId="797">
      <pivotArea dataOnly="0" labelOnly="1" outline="0" fieldPosition="0">
        <references count="8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>
            <x v="86"/>
          </reference>
        </references>
      </pivotArea>
    </format>
    <format dxfId="796">
      <pivotArea dataOnly="0" labelOnly="1" outline="0" fieldPosition="0">
        <references count="8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>
            <x v="104"/>
          </reference>
        </references>
      </pivotArea>
    </format>
    <format dxfId="795">
      <pivotArea dataOnly="0" labelOnly="1" outline="0" fieldPosition="0">
        <references count="8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>
            <x v="21"/>
          </reference>
        </references>
      </pivotArea>
    </format>
    <format dxfId="794">
      <pivotArea dataOnly="0" labelOnly="1" outline="0" fieldPosition="0">
        <references count="8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>
            <x v="77"/>
          </reference>
        </references>
      </pivotArea>
    </format>
    <format dxfId="793">
      <pivotArea dataOnly="0" labelOnly="1" outline="0" fieldPosition="0">
        <references count="8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>
            <x v="85"/>
          </reference>
        </references>
      </pivotArea>
    </format>
    <format dxfId="792">
      <pivotArea dataOnly="0" labelOnly="1" outline="0" fieldPosition="0">
        <references count="8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>
            <x v="70"/>
          </reference>
        </references>
      </pivotArea>
    </format>
    <format dxfId="791">
      <pivotArea dataOnly="0" labelOnly="1" outline="0" fieldPosition="0">
        <references count="8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>
            <x v="92"/>
          </reference>
        </references>
      </pivotArea>
    </format>
    <format dxfId="790">
      <pivotArea dataOnly="0" labelOnly="1" outline="0" fieldPosition="0">
        <references count="8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>
            <x v="36"/>
          </reference>
        </references>
      </pivotArea>
    </format>
    <format dxfId="789">
      <pivotArea dataOnly="0" labelOnly="1" outline="0" fieldPosition="0">
        <references count="8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>
            <x v="40"/>
          </reference>
        </references>
      </pivotArea>
    </format>
    <format dxfId="788">
      <pivotArea dataOnly="0" labelOnly="1" outline="0" fieldPosition="0">
        <references count="8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>
            <x v="121"/>
          </reference>
        </references>
      </pivotArea>
    </format>
    <format dxfId="787">
      <pivotArea dataOnly="0" labelOnly="1" outline="0" fieldPosition="0">
        <references count="8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>
            <x v="103"/>
          </reference>
        </references>
      </pivotArea>
    </format>
    <format dxfId="786">
      <pivotArea dataOnly="0" labelOnly="1" outline="0" fieldPosition="0">
        <references count="8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>
            <x v="5"/>
          </reference>
        </references>
      </pivotArea>
    </format>
    <format dxfId="785">
      <pivotArea dataOnly="0" labelOnly="1" outline="0" fieldPosition="0">
        <references count="8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>
            <x v="96"/>
          </reference>
        </references>
      </pivotArea>
    </format>
    <format dxfId="784">
      <pivotArea dataOnly="0" labelOnly="1" outline="0" fieldPosition="0">
        <references count="8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>
            <x v="95"/>
          </reference>
        </references>
      </pivotArea>
    </format>
    <format dxfId="783">
      <pivotArea dataOnly="0" labelOnly="1" outline="0" fieldPosition="0">
        <references count="8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>
            <x v="25"/>
          </reference>
        </references>
      </pivotArea>
    </format>
    <format dxfId="782">
      <pivotArea dataOnly="0" labelOnly="1" outline="0" fieldPosition="0">
        <references count="8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>
            <x v="52"/>
          </reference>
        </references>
      </pivotArea>
    </format>
    <format dxfId="781">
      <pivotArea dataOnly="0" labelOnly="1" outline="0" fieldPosition="0">
        <references count="8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>
            <x v="23"/>
          </reference>
        </references>
      </pivotArea>
    </format>
    <format dxfId="780">
      <pivotArea dataOnly="0" labelOnly="1" outline="0" fieldPosition="0">
        <references count="8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>
            <x v="111"/>
          </reference>
        </references>
      </pivotArea>
    </format>
    <format dxfId="779">
      <pivotArea dataOnly="0" labelOnly="1" outline="0" fieldPosition="0">
        <references count="8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>
            <x v="110"/>
          </reference>
        </references>
      </pivotArea>
    </format>
    <format dxfId="778">
      <pivotArea dataOnly="0" labelOnly="1" outline="0" fieldPosition="0">
        <references count="8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>
            <x v="102"/>
          </reference>
        </references>
      </pivotArea>
    </format>
    <format dxfId="777">
      <pivotArea dataOnly="0" labelOnly="1" outline="0" fieldPosition="0">
        <references count="8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>
            <x v="121"/>
          </reference>
        </references>
      </pivotArea>
    </format>
    <format dxfId="776">
      <pivotArea dataOnly="0" labelOnly="1" outline="0" fieldPosition="0">
        <references count="8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>
            <x v="40"/>
          </reference>
        </references>
      </pivotArea>
    </format>
    <format dxfId="775">
      <pivotArea dataOnly="0" labelOnly="1" outline="0" fieldPosition="0">
        <references count="8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>
            <x v="51"/>
          </reference>
        </references>
      </pivotArea>
    </format>
    <format dxfId="774">
      <pivotArea dataOnly="0" labelOnly="1" outline="0" fieldPosition="0">
        <references count="8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>
            <x v="14"/>
          </reference>
        </references>
      </pivotArea>
    </format>
    <format dxfId="773">
      <pivotArea dataOnly="0" labelOnly="1" outline="0" fieldPosition="0">
        <references count="8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>
            <x v="53"/>
          </reference>
        </references>
      </pivotArea>
    </format>
    <format dxfId="772">
      <pivotArea dataOnly="0" labelOnly="1" outline="0" fieldPosition="0">
        <references count="8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>
            <x v="46"/>
          </reference>
        </references>
      </pivotArea>
    </format>
    <format dxfId="771">
      <pivotArea dataOnly="0" labelOnly="1" outline="0" fieldPosition="0">
        <references count="8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>
            <x v="73"/>
          </reference>
        </references>
      </pivotArea>
    </format>
    <format dxfId="770">
      <pivotArea dataOnly="0" labelOnly="1" outline="0" fieldPosition="0">
        <references count="8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>
            <x v="15"/>
          </reference>
        </references>
      </pivotArea>
    </format>
    <format dxfId="769">
      <pivotArea dataOnly="0" labelOnly="1" outline="0" fieldPosition="0">
        <references count="8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>
            <x v="115"/>
          </reference>
        </references>
      </pivotArea>
    </format>
    <format dxfId="768">
      <pivotArea dataOnly="0" labelOnly="1" outline="0" fieldPosition="0">
        <references count="8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>
            <x v="61"/>
          </reference>
        </references>
      </pivotArea>
    </format>
    <format dxfId="767">
      <pivotArea dataOnly="0" labelOnly="1" outline="0" fieldPosition="0">
        <references count="8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>
            <x v="90"/>
          </reference>
        </references>
      </pivotArea>
    </format>
    <format dxfId="766">
      <pivotArea dataOnly="0" labelOnly="1" outline="0" fieldPosition="0">
        <references count="8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>
            <x v="2"/>
          </reference>
        </references>
      </pivotArea>
    </format>
    <format dxfId="765">
      <pivotArea dataOnly="0" labelOnly="1" outline="0" fieldPosition="0">
        <references count="8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>
            <x v="105"/>
          </reference>
        </references>
      </pivotArea>
    </format>
    <format dxfId="764">
      <pivotArea dataOnly="0" labelOnly="1" outline="0" fieldPosition="0">
        <references count="8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>
            <x v="106"/>
          </reference>
        </references>
      </pivotArea>
    </format>
    <format dxfId="763">
      <pivotArea dataOnly="0" labelOnly="1" outline="0" fieldPosition="0">
        <references count="8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>
            <x v="60"/>
          </reference>
        </references>
      </pivotArea>
    </format>
    <format dxfId="762">
      <pivotArea dataOnly="0" labelOnly="1" outline="0" fieldPosition="0">
        <references count="8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>
            <x v="69"/>
          </reference>
        </references>
      </pivotArea>
    </format>
    <format dxfId="761">
      <pivotArea dataOnly="0" labelOnly="1" outline="0" fieldPosition="0">
        <references count="8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>
            <x v="35"/>
          </reference>
        </references>
      </pivotArea>
    </format>
    <format dxfId="760">
      <pivotArea dataOnly="0" labelOnly="1" outline="0" fieldPosition="0">
        <references count="8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>
            <x v="34"/>
          </reference>
        </references>
      </pivotArea>
    </format>
    <format dxfId="759">
      <pivotArea dataOnly="0" labelOnly="1" outline="0" fieldPosition="0">
        <references count="8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>
            <x v="119"/>
          </reference>
        </references>
      </pivotArea>
    </format>
    <format dxfId="758">
      <pivotArea dataOnly="0" labelOnly="1" outline="0" fieldPosition="0">
        <references count="8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>
            <x v="42"/>
          </reference>
        </references>
      </pivotArea>
    </format>
    <format dxfId="757">
      <pivotArea dataOnly="0" labelOnly="1" outline="0" fieldPosition="0">
        <references count="8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>
            <x v="109"/>
          </reference>
        </references>
      </pivotArea>
    </format>
    <format dxfId="756">
      <pivotArea dataOnly="0" labelOnly="1" outline="0" fieldPosition="0">
        <references count="8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>
            <x v="23"/>
          </reference>
        </references>
      </pivotArea>
    </format>
    <format dxfId="755">
      <pivotArea dataOnly="0" labelOnly="1" outline="0" fieldPosition="0">
        <references count="8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>
            <x v="38"/>
          </reference>
        </references>
      </pivotArea>
    </format>
    <format dxfId="754">
      <pivotArea dataOnly="0" labelOnly="1" outline="0" fieldPosition="0">
        <references count="8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>
            <x v="32"/>
          </reference>
        </references>
      </pivotArea>
    </format>
    <format dxfId="753">
      <pivotArea dataOnly="0" labelOnly="1" outline="0" fieldPosition="0">
        <references count="8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>
            <x v="24"/>
          </reference>
        </references>
      </pivotArea>
    </format>
    <format dxfId="752">
      <pivotArea dataOnly="0" labelOnly="1" outline="0" fieldPosition="0">
        <references count="8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>
            <x v="3"/>
          </reference>
        </references>
      </pivotArea>
    </format>
    <format dxfId="751">
      <pivotArea dataOnly="0" labelOnly="1" outline="0" fieldPosition="0">
        <references count="8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>
            <x v="20"/>
          </reference>
        </references>
      </pivotArea>
    </format>
    <format dxfId="750">
      <pivotArea dataOnly="0" labelOnly="1" outline="0" fieldPosition="0">
        <references count="8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>
            <x v="113"/>
          </reference>
        </references>
      </pivotArea>
    </format>
    <format dxfId="749">
      <pivotArea dataOnly="0" labelOnly="1" outline="0" fieldPosition="0">
        <references count="8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>
            <x v="0"/>
          </reference>
        </references>
      </pivotArea>
    </format>
    <format dxfId="748">
      <pivotArea dataOnly="0" labelOnly="1" outline="0" fieldPosition="0">
        <references count="8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>
            <x v="108"/>
          </reference>
        </references>
      </pivotArea>
    </format>
    <format dxfId="747">
      <pivotArea dataOnly="0" labelOnly="1" outline="0" fieldPosition="0">
        <references count="8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>
            <x v="72"/>
          </reference>
        </references>
      </pivotArea>
    </format>
    <format dxfId="746">
      <pivotArea dataOnly="0" labelOnly="1" outline="0" fieldPosition="0">
        <references count="8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>
            <x v="121"/>
          </reference>
        </references>
      </pivotArea>
    </format>
    <format dxfId="745">
      <pivotArea dataOnly="0" labelOnly="1" outline="0" fieldPosition="0">
        <references count="8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>
            <x v="64"/>
          </reference>
        </references>
      </pivotArea>
    </format>
    <format dxfId="744">
      <pivotArea dataOnly="0" labelOnly="1" outline="0" fieldPosition="0">
        <references count="8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>
            <x v="28"/>
          </reference>
        </references>
      </pivotArea>
    </format>
    <format dxfId="743">
      <pivotArea dataOnly="0" labelOnly="1" outline="0" fieldPosition="0">
        <references count="8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>
            <x v="80"/>
          </reference>
        </references>
      </pivotArea>
    </format>
    <format dxfId="742">
      <pivotArea dataOnly="0" labelOnly="1" outline="0" fieldPosition="0">
        <references count="8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>
            <x v="98"/>
          </reference>
        </references>
      </pivotArea>
    </format>
    <format dxfId="741">
      <pivotArea dataOnly="0" labelOnly="1" outline="0" fieldPosition="0">
        <references count="8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>
            <x v="97"/>
          </reference>
        </references>
      </pivotArea>
    </format>
    <format dxfId="740">
      <pivotArea dataOnly="0" labelOnly="1" outline="0" fieldPosition="0">
        <references count="8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>
            <x v="54"/>
          </reference>
        </references>
      </pivotArea>
    </format>
    <format dxfId="739">
      <pivotArea dataOnly="0" labelOnly="1" outline="0" fieldPosition="0">
        <references count="8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>
            <x v="66"/>
          </reference>
        </references>
      </pivotArea>
    </format>
    <format dxfId="738">
      <pivotArea dataOnly="0" labelOnly="1" outline="0" fieldPosition="0">
        <references count="8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>
            <x v="37"/>
          </reference>
        </references>
      </pivotArea>
    </format>
    <format dxfId="737">
      <pivotArea dataOnly="0" labelOnly="1" outline="0" fieldPosition="0">
        <references count="8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>
            <x v="13"/>
          </reference>
        </references>
      </pivotArea>
    </format>
    <format dxfId="736">
      <pivotArea dataOnly="0" labelOnly="1" outline="0" fieldPosition="0">
        <references count="8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>
            <x v="50"/>
          </reference>
        </references>
      </pivotArea>
    </format>
    <format dxfId="735">
      <pivotArea dataOnly="0" labelOnly="1" outline="0" fieldPosition="0">
        <references count="8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>
            <x v="121"/>
          </reference>
        </references>
      </pivotArea>
    </format>
    <format dxfId="734">
      <pivotArea dataOnly="0" labelOnly="1" outline="0" fieldPosition="0">
        <references count="9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>
            <x v="16"/>
          </reference>
        </references>
      </pivotArea>
    </format>
    <format dxfId="733">
      <pivotArea dataOnly="0" labelOnly="1" outline="0" fieldPosition="0">
        <references count="9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>
            <x v="11"/>
          </reference>
        </references>
      </pivotArea>
    </format>
    <format dxfId="732">
      <pivotArea dataOnly="0" labelOnly="1" outline="0" fieldPosition="0">
        <references count="9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731">
      <pivotArea dataOnly="0" labelOnly="1" outline="0" fieldPosition="0">
        <references count="9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>
            <x v="64"/>
          </reference>
        </references>
      </pivotArea>
    </format>
    <format dxfId="730">
      <pivotArea dataOnly="0" labelOnly="1" outline="0" fieldPosition="0">
        <references count="9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>
            <x v="49"/>
          </reference>
        </references>
      </pivotArea>
    </format>
    <format dxfId="729">
      <pivotArea dataOnly="0" labelOnly="1" outline="0" fieldPosition="0">
        <references count="9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 selected="0">
            <x v="63"/>
          </reference>
          <reference field="15" count="1">
            <x v="31"/>
          </reference>
        </references>
      </pivotArea>
    </format>
    <format dxfId="728">
      <pivotArea dataOnly="0" labelOnly="1" outline="0" fieldPosition="0">
        <references count="9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>
            <x v="10"/>
          </reference>
        </references>
      </pivotArea>
    </format>
    <format dxfId="727">
      <pivotArea dataOnly="0" labelOnly="1" outline="0" fieldPosition="0">
        <references count="9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>
            <x v="67"/>
          </reference>
        </references>
      </pivotArea>
    </format>
    <format dxfId="726">
      <pivotArea dataOnly="0" labelOnly="1" outline="0" fieldPosition="0">
        <references count="9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>
            <x v="90"/>
          </reference>
        </references>
      </pivotArea>
    </format>
    <format dxfId="725">
      <pivotArea dataOnly="0" labelOnly="1" outline="0" fieldPosition="0">
        <references count="9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>
            <x v="60"/>
          </reference>
        </references>
      </pivotArea>
    </format>
    <format dxfId="724">
      <pivotArea dataOnly="0" labelOnly="1" outline="0" fieldPosition="0">
        <references count="9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>
            <x v="44"/>
          </reference>
        </references>
      </pivotArea>
    </format>
    <format dxfId="723">
      <pivotArea dataOnly="0" labelOnly="1" outline="0" fieldPosition="0">
        <references count="9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>
            <x v="68"/>
          </reference>
        </references>
      </pivotArea>
    </format>
    <format dxfId="722">
      <pivotArea dataOnly="0" labelOnly="1" outline="0" fieldPosition="0">
        <references count="9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>
            <x v="77"/>
          </reference>
        </references>
      </pivotArea>
    </format>
    <format dxfId="721">
      <pivotArea dataOnly="0" labelOnly="1" outline="0" fieldPosition="0">
        <references count="9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>
            <x v="76"/>
          </reference>
        </references>
      </pivotArea>
    </format>
    <format dxfId="720">
      <pivotArea dataOnly="0" labelOnly="1" outline="0" fieldPosition="0">
        <references count="9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>
            <x v="18"/>
          </reference>
        </references>
      </pivotArea>
    </format>
    <format dxfId="719">
      <pivotArea dataOnly="0" labelOnly="1" outline="0" fieldPosition="0">
        <references count="9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>
            <x v="86"/>
          </reference>
        </references>
      </pivotArea>
    </format>
    <format dxfId="718">
      <pivotArea dataOnly="0" labelOnly="1" outline="0" fieldPosition="0">
        <references count="9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717">
      <pivotArea dataOnly="0" labelOnly="1" outline="0" fieldPosition="0">
        <references count="9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>
            <x v="36"/>
          </reference>
        </references>
      </pivotArea>
    </format>
    <format dxfId="716">
      <pivotArea dataOnly="0" labelOnly="1" outline="0" fieldPosition="0">
        <references count="9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>
            <x v="89"/>
          </reference>
        </references>
      </pivotArea>
    </format>
    <format dxfId="715">
      <pivotArea dataOnly="0" labelOnly="1" outline="0" fieldPosition="0">
        <references count="9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>
            <x v="73"/>
          </reference>
        </references>
      </pivotArea>
    </format>
    <format dxfId="714">
      <pivotArea dataOnly="0" labelOnly="1" outline="0" fieldPosition="0">
        <references count="9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713">
      <pivotArea dataOnly="0" labelOnly="1" outline="0" fieldPosition="0">
        <references count="9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>
            <x v="27"/>
          </reference>
        </references>
      </pivotArea>
    </format>
    <format dxfId="712">
      <pivotArea dataOnly="0" labelOnly="1" outline="0" fieldPosition="0">
        <references count="9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>
            <x v="13"/>
          </reference>
        </references>
      </pivotArea>
    </format>
    <format dxfId="711">
      <pivotArea dataOnly="0" labelOnly="1" outline="0" fieldPosition="0">
        <references count="9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>
            <x v="72"/>
          </reference>
        </references>
      </pivotArea>
    </format>
    <format dxfId="710">
      <pivotArea dataOnly="0" labelOnly="1" outline="0" fieldPosition="0">
        <references count="9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>
            <x v="83"/>
          </reference>
        </references>
      </pivotArea>
    </format>
    <format dxfId="709">
      <pivotArea dataOnly="0" labelOnly="1" outline="0" fieldPosition="0">
        <references count="9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>
            <x v="33"/>
          </reference>
        </references>
      </pivotArea>
    </format>
    <format dxfId="708">
      <pivotArea dataOnly="0" labelOnly="1" outline="0" fieldPosition="0">
        <references count="9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>
            <x v="34"/>
          </reference>
        </references>
      </pivotArea>
    </format>
    <format dxfId="707">
      <pivotArea dataOnly="0" labelOnly="1" outline="0" fieldPosition="0">
        <references count="9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>
            <x v="62"/>
          </reference>
        </references>
      </pivotArea>
    </format>
    <format dxfId="706">
      <pivotArea dataOnly="0" labelOnly="1" outline="0" fieldPosition="0">
        <references count="9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>
            <x v="35"/>
          </reference>
        </references>
      </pivotArea>
    </format>
    <format dxfId="705">
      <pivotArea dataOnly="0" labelOnly="1" outline="0" fieldPosition="0">
        <references count="9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 selected="0">
            <x v="114"/>
          </reference>
          <reference field="15" count="1">
            <x v="95"/>
          </reference>
        </references>
      </pivotArea>
    </format>
    <format dxfId="704">
      <pivotArea dataOnly="0" labelOnly="1" outline="0" fieldPosition="0">
        <references count="9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>
            <x v="69"/>
          </reference>
        </references>
      </pivotArea>
    </format>
    <format dxfId="703">
      <pivotArea dataOnly="0" labelOnly="1" outline="0" fieldPosition="0">
        <references count="9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 selected="0">
            <x v="116"/>
          </reference>
          <reference field="15" count="1">
            <x v="70"/>
          </reference>
        </references>
      </pivotArea>
    </format>
    <format dxfId="702">
      <pivotArea dataOnly="0" labelOnly="1" outline="0" fieldPosition="0">
        <references count="9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>
            <x v="95"/>
          </reference>
        </references>
      </pivotArea>
    </format>
    <format dxfId="701">
      <pivotArea dataOnly="0" labelOnly="1" outline="0" fieldPosition="0">
        <references count="9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>
            <x v="54"/>
          </reference>
        </references>
      </pivotArea>
    </format>
    <format dxfId="700">
      <pivotArea dataOnly="0" labelOnly="1" outline="0" fieldPosition="0">
        <references count="9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>
            <x v="1"/>
          </reference>
        </references>
      </pivotArea>
    </format>
    <format dxfId="699">
      <pivotArea dataOnly="0" labelOnly="1" outline="0" fieldPosition="0">
        <references count="9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17"/>
          </reference>
          <reference field="15" count="1">
            <x v="95"/>
          </reference>
        </references>
      </pivotArea>
    </format>
    <format dxfId="698">
      <pivotArea dataOnly="0" labelOnly="1" outline="0" fieldPosition="0">
        <references count="9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>
            <x v="7"/>
          </reference>
        </references>
      </pivotArea>
    </format>
    <format dxfId="697">
      <pivotArea dataOnly="0" labelOnly="1" outline="0" fieldPosition="0">
        <references count="9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>
            <x v="21"/>
          </reference>
        </references>
      </pivotArea>
    </format>
    <format dxfId="696">
      <pivotArea dataOnly="0" labelOnly="1" outline="0" fieldPosition="0">
        <references count="9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>
            <x v="95"/>
          </reference>
        </references>
      </pivotArea>
    </format>
    <format dxfId="695">
      <pivotArea dataOnly="0" labelOnly="1" outline="0" fieldPosition="0">
        <references count="9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>
            <x v="45"/>
          </reference>
        </references>
      </pivotArea>
    </format>
    <format dxfId="694">
      <pivotArea dataOnly="0" labelOnly="1" outline="0" fieldPosition="0">
        <references count="9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>
            <x v="74"/>
          </reference>
        </references>
      </pivotArea>
    </format>
    <format dxfId="693">
      <pivotArea dataOnly="0" labelOnly="1" outline="0" fieldPosition="0">
        <references count="9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>
            <x v="52"/>
          </reference>
        </references>
      </pivotArea>
    </format>
    <format dxfId="692">
      <pivotArea dataOnly="0" labelOnly="1" outline="0" fieldPosition="0">
        <references count="9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>
            <x v="14"/>
          </reference>
        </references>
      </pivotArea>
    </format>
    <format dxfId="691">
      <pivotArea dataOnly="0" labelOnly="1" outline="0" fieldPosition="0">
        <references count="9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>
            <x v="51"/>
          </reference>
        </references>
      </pivotArea>
    </format>
    <format dxfId="690">
      <pivotArea dataOnly="0" labelOnly="1" outline="0" fieldPosition="0">
        <references count="9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89">
      <pivotArea dataOnly="0" labelOnly="1" outline="0" fieldPosition="0">
        <references count="9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>
            <x v="0"/>
          </reference>
        </references>
      </pivotArea>
    </format>
    <format dxfId="688">
      <pivotArea dataOnly="0" labelOnly="1" outline="0" fieldPosition="0">
        <references count="9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>
            <x v="58"/>
          </reference>
        </references>
      </pivotArea>
    </format>
    <format dxfId="687">
      <pivotArea dataOnly="0" labelOnly="1" outline="0" fieldPosition="0">
        <references count="9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>
            <x v="57"/>
          </reference>
        </references>
      </pivotArea>
    </format>
    <format dxfId="686">
      <pivotArea dataOnly="0" labelOnly="1" outline="0" fieldPosition="0">
        <references count="9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>
            <x v="53"/>
          </reference>
        </references>
      </pivotArea>
    </format>
    <format dxfId="685">
      <pivotArea dataOnly="0" labelOnly="1" outline="0" fieldPosition="0">
        <references count="9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>
            <x v="59"/>
          </reference>
        </references>
      </pivotArea>
    </format>
    <format dxfId="684">
      <pivotArea dataOnly="0" labelOnly="1" outline="0" fieldPosition="0">
        <references count="9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 selected="0">
            <x v="78"/>
          </reference>
          <reference field="15" count="1">
            <x v="60"/>
          </reference>
        </references>
      </pivotArea>
    </format>
    <format dxfId="683">
      <pivotArea dataOnly="0" labelOnly="1" outline="0" fieldPosition="0">
        <references count="9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>
            <x v="61"/>
          </reference>
        </references>
      </pivotArea>
    </format>
    <format dxfId="682">
      <pivotArea dataOnly="0" labelOnly="1" outline="0" fieldPosition="0">
        <references count="9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81">
      <pivotArea dataOnly="0" labelOnly="1" outline="0" fieldPosition="0">
        <references count="9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 selected="0">
            <x v="27"/>
          </reference>
          <reference field="15" count="1">
            <x v="12"/>
          </reference>
        </references>
      </pivotArea>
    </format>
    <format dxfId="680">
      <pivotArea dataOnly="0" labelOnly="1" outline="0" fieldPosition="0">
        <references count="9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>
            <x v="41"/>
          </reference>
        </references>
      </pivotArea>
    </format>
    <format dxfId="679">
      <pivotArea dataOnly="0" labelOnly="1" outline="0" fieldPosition="0">
        <references count="9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>
            <x v="95"/>
          </reference>
        </references>
      </pivotArea>
    </format>
    <format dxfId="678">
      <pivotArea dataOnly="0" labelOnly="1" outline="0" fieldPosition="0">
        <references count="9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>
            <x v="72"/>
          </reference>
        </references>
      </pivotArea>
    </format>
    <format dxfId="677">
      <pivotArea dataOnly="0" labelOnly="1" outline="0" fieldPosition="0">
        <references count="9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>
            <x v="95"/>
          </reference>
        </references>
      </pivotArea>
    </format>
    <format dxfId="676">
      <pivotArea dataOnly="0" labelOnly="1" outline="0" fieldPosition="0">
        <references count="9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>
            <x v="23"/>
          </reference>
        </references>
      </pivotArea>
    </format>
    <format dxfId="675">
      <pivotArea dataOnly="0" labelOnly="1" outline="0" fieldPosition="0">
        <references count="9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>
            <x v="24"/>
          </reference>
        </references>
      </pivotArea>
    </format>
    <format dxfId="674">
      <pivotArea dataOnly="0" labelOnly="1" outline="0" fieldPosition="0">
        <references count="9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>
            <x v="75"/>
          </reference>
        </references>
      </pivotArea>
    </format>
    <format dxfId="673">
      <pivotArea dataOnly="0" labelOnly="1" outline="0" fieldPosition="0">
        <references count="9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>
            <x v="78"/>
          </reference>
        </references>
      </pivotArea>
    </format>
    <format dxfId="672">
      <pivotArea dataOnly="0" labelOnly="1" outline="0" fieldPosition="0">
        <references count="9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>
            <x v="91"/>
          </reference>
        </references>
      </pivotArea>
    </format>
    <format dxfId="671">
      <pivotArea dataOnly="0" labelOnly="1" outline="0" fieldPosition="0">
        <references count="9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>
            <x v="32"/>
          </reference>
        </references>
      </pivotArea>
    </format>
    <format dxfId="670">
      <pivotArea dataOnly="0" labelOnly="1" outline="0" fieldPosition="0">
        <references count="9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>
            <x v="79"/>
          </reference>
        </references>
      </pivotArea>
    </format>
    <format dxfId="669">
      <pivotArea dataOnly="0" labelOnly="1" outline="0" fieldPosition="0">
        <references count="9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>
            <x v="30"/>
          </reference>
        </references>
      </pivotArea>
    </format>
    <format dxfId="668">
      <pivotArea dataOnly="0" labelOnly="1" outline="0" fieldPosition="0">
        <references count="9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>
            <x v="50"/>
          </reference>
        </references>
      </pivotArea>
    </format>
    <format dxfId="667">
      <pivotArea dataOnly="0" labelOnly="1" outline="0" fieldPosition="0">
        <references count="9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66">
      <pivotArea dataOnly="0" labelOnly="1" outline="0" fieldPosition="0">
        <references count="9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>
            <x v="19"/>
          </reference>
        </references>
      </pivotArea>
    </format>
    <format dxfId="665">
      <pivotArea dataOnly="0" labelOnly="1" outline="0" fieldPosition="0">
        <references count="9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>
            <x v="15"/>
          </reference>
        </references>
      </pivotArea>
    </format>
    <format dxfId="664">
      <pivotArea dataOnly="0" labelOnly="1" outline="0" fieldPosition="0">
        <references count="9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>
            <x v="71"/>
          </reference>
        </references>
      </pivotArea>
    </format>
    <format dxfId="663">
      <pivotArea dataOnly="0" labelOnly="1" outline="0" fieldPosition="0">
        <references count="9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>
            <x v="28"/>
          </reference>
        </references>
      </pivotArea>
    </format>
    <format dxfId="662">
      <pivotArea dataOnly="0" labelOnly="1" outline="0" fieldPosition="0">
        <references count="9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 selected="0">
            <x v="25"/>
          </reference>
          <reference field="15" count="1">
            <x v="29"/>
          </reference>
        </references>
      </pivotArea>
    </format>
    <format dxfId="661">
      <pivotArea dataOnly="0" labelOnly="1" outline="0" fieldPosition="0">
        <references count="9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>
            <x v="20"/>
          </reference>
        </references>
      </pivotArea>
    </format>
    <format dxfId="660">
      <pivotArea dataOnly="0" labelOnly="1" outline="0" fieldPosition="0">
        <references count="9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>
            <x v="37"/>
          </reference>
        </references>
      </pivotArea>
    </format>
    <format dxfId="659">
      <pivotArea dataOnly="0" labelOnly="1" outline="0" fieldPosition="0">
        <references count="9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>
            <x v="66"/>
          </reference>
        </references>
      </pivotArea>
    </format>
    <format dxfId="658">
      <pivotArea dataOnly="0" labelOnly="1" outline="0" fieldPosition="0">
        <references count="9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>
            <x v="95"/>
          </reference>
        </references>
      </pivotArea>
    </format>
    <format dxfId="657">
      <pivotArea dataOnly="0" labelOnly="1" outline="0" fieldPosition="0">
        <references count="9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>
            <x v="8"/>
          </reference>
        </references>
      </pivotArea>
    </format>
    <format dxfId="656">
      <pivotArea dataOnly="0" labelOnly="1" outline="0" fieldPosition="0">
        <references count="9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55">
      <pivotArea dataOnly="0" labelOnly="1" outline="0" fieldPosition="0">
        <references count="9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>
            <x v="50"/>
          </reference>
        </references>
      </pivotArea>
    </format>
    <format dxfId="654">
      <pivotArea dataOnly="0" labelOnly="1" outline="0" fieldPosition="0">
        <references count="9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>
            <x v="17"/>
          </reference>
        </references>
      </pivotArea>
    </format>
    <format dxfId="653">
      <pivotArea dataOnly="0" labelOnly="1" outline="0" fieldPosition="0">
        <references count="9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>
            <x v="92"/>
          </reference>
        </references>
      </pivotArea>
    </format>
    <format dxfId="652">
      <pivotArea dataOnly="0" labelOnly="1" outline="0" fieldPosition="0">
        <references count="9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>
            <x v="81"/>
          </reference>
        </references>
      </pivotArea>
    </format>
    <format dxfId="651">
      <pivotArea dataOnly="0" labelOnly="1" outline="0" fieldPosition="0">
        <references count="9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>
            <x v="63"/>
          </reference>
        </references>
      </pivotArea>
    </format>
    <format dxfId="650">
      <pivotArea dataOnly="0" labelOnly="1" outline="0" fieldPosition="0">
        <references count="9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>
            <x v="85"/>
          </reference>
        </references>
      </pivotArea>
    </format>
    <format dxfId="649">
      <pivotArea dataOnly="0" labelOnly="1" outline="0" fieldPosition="0">
        <references count="9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>
            <x v="9"/>
          </reference>
        </references>
      </pivotArea>
    </format>
    <format dxfId="648">
      <pivotArea dataOnly="0" labelOnly="1" outline="0" fieldPosition="0">
        <references count="9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>
            <x v="39"/>
          </reference>
        </references>
      </pivotArea>
    </format>
    <format dxfId="647">
      <pivotArea dataOnly="0" labelOnly="1" outline="0" fieldPosition="0">
        <references count="9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>
            <x v="3"/>
          </reference>
        </references>
      </pivotArea>
    </format>
    <format dxfId="646">
      <pivotArea dataOnly="0" labelOnly="1" outline="0" fieldPosition="0">
        <references count="9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>
            <x v="40"/>
          </reference>
        </references>
      </pivotArea>
    </format>
    <format dxfId="645">
      <pivotArea dataOnly="0" labelOnly="1" outline="0" fieldPosition="0">
        <references count="9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>
            <x v="4"/>
          </reference>
        </references>
      </pivotArea>
    </format>
    <format dxfId="644">
      <pivotArea dataOnly="0" labelOnly="1" outline="0" fieldPosition="0">
        <references count="9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>
            <x v="95"/>
          </reference>
        </references>
      </pivotArea>
    </format>
    <format dxfId="643">
      <pivotArea dataOnly="0" labelOnly="1" outline="0" fieldPosition="0">
        <references count="9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>
            <x v="82"/>
          </reference>
        </references>
      </pivotArea>
    </format>
    <format dxfId="642">
      <pivotArea dataOnly="0" labelOnly="1" outline="0" fieldPosition="0">
        <references count="9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>
            <x v="95"/>
          </reference>
        </references>
      </pivotArea>
    </format>
    <format dxfId="641">
      <pivotArea dataOnly="0" labelOnly="1" outline="0" fieldPosition="0">
        <references count="9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>
            <x v="84"/>
          </reference>
        </references>
      </pivotArea>
    </format>
    <format dxfId="640">
      <pivotArea dataOnly="0" labelOnly="1" outline="0" fieldPosition="0">
        <references count="9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>
            <x v="43"/>
          </reference>
        </references>
      </pivotArea>
    </format>
    <format dxfId="639">
      <pivotArea dataOnly="0" labelOnly="1" outline="0" fieldPosition="0">
        <references count="9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>
            <x v="93"/>
          </reference>
        </references>
      </pivotArea>
    </format>
    <format dxfId="638">
      <pivotArea dataOnly="0" labelOnly="1" outline="0" fieldPosition="0">
        <references count="9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>
            <x v="42"/>
          </reference>
        </references>
      </pivotArea>
    </format>
    <format dxfId="637">
      <pivotArea dataOnly="0" labelOnly="1" outline="0" fieldPosition="0">
        <references count="9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 selected="0">
            <x v="109"/>
          </reference>
          <reference field="15" count="1">
            <x v="95"/>
          </reference>
        </references>
      </pivotArea>
    </format>
    <format dxfId="636">
      <pivotArea dataOnly="0" labelOnly="1" outline="0" fieldPosition="0">
        <references count="9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>
            <x v="37"/>
          </reference>
        </references>
      </pivotArea>
    </format>
    <format dxfId="635">
      <pivotArea dataOnly="0" labelOnly="1" outline="0" fieldPosition="0">
        <references count="9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>
            <x v="47"/>
          </reference>
        </references>
      </pivotArea>
    </format>
    <format dxfId="634">
      <pivotArea dataOnly="0" labelOnly="1" outline="0" fieldPosition="0">
        <references count="9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 selected="0">
            <x v="32"/>
          </reference>
          <reference field="15" count="1">
            <x v="2"/>
          </reference>
        </references>
      </pivotArea>
    </format>
    <format dxfId="633">
      <pivotArea dataOnly="0" labelOnly="1" outline="0" fieldPosition="0">
        <references count="9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>
            <x v="5"/>
          </reference>
        </references>
      </pivotArea>
    </format>
    <format dxfId="632">
      <pivotArea dataOnly="0" labelOnly="1" outline="0" fieldPosition="0">
        <references count="9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>
            <x v="26"/>
          </reference>
        </references>
      </pivotArea>
    </format>
    <format dxfId="631">
      <pivotArea dataOnly="0" labelOnly="1" outline="0" fieldPosition="0">
        <references count="9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>
            <x v="95"/>
          </reference>
        </references>
      </pivotArea>
    </format>
    <format dxfId="630">
      <pivotArea dataOnly="0" labelOnly="1" outline="0" fieldPosition="0">
        <references count="9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>
            <x v="6"/>
          </reference>
        </references>
      </pivotArea>
    </format>
    <format dxfId="629">
      <pivotArea dataOnly="0" labelOnly="1" outline="0" fieldPosition="0">
        <references count="9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>
            <x v="95"/>
          </reference>
        </references>
      </pivotArea>
    </format>
    <format dxfId="628">
      <pivotArea dataOnly="0" labelOnly="1" outline="0" fieldPosition="0">
        <references count="9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>
            <x v="88"/>
          </reference>
        </references>
      </pivotArea>
    </format>
    <format dxfId="627">
      <pivotArea dataOnly="0" labelOnly="1" outline="0" fieldPosition="0">
        <references count="9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26">
      <pivotArea dataOnly="0" labelOnly="1" outline="0" fieldPosition="0">
        <references count="9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>
            <x v="56"/>
          </reference>
        </references>
      </pivotArea>
    </format>
    <format dxfId="625">
      <pivotArea dataOnly="0" labelOnly="1" outline="0" fieldPosition="0">
        <references count="9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>
            <x v="95"/>
          </reference>
        </references>
      </pivotArea>
    </format>
    <format dxfId="624">
      <pivotArea dataOnly="0" labelOnly="1" outline="0" fieldPosition="0">
        <references count="9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>
            <x v="38"/>
          </reference>
        </references>
      </pivotArea>
    </format>
    <format dxfId="623">
      <pivotArea dataOnly="0" labelOnly="1" outline="0" fieldPosition="0">
        <references count="9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>
            <x v="80"/>
          </reference>
        </references>
      </pivotArea>
    </format>
    <format dxfId="622">
      <pivotArea dataOnly="0" labelOnly="1" outline="0" fieldPosition="0">
        <references count="9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>
            <x v="95"/>
          </reference>
        </references>
      </pivotArea>
    </format>
    <format dxfId="621">
      <pivotArea dataOnly="0" labelOnly="1" outline="0" fieldPosition="0">
        <references count="9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>
            <x v="25"/>
          </reference>
        </references>
      </pivotArea>
    </format>
    <format dxfId="620">
      <pivotArea dataOnly="0" labelOnly="1" outline="0" fieldPosition="0">
        <references count="9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>
            <x v="91"/>
          </reference>
        </references>
      </pivotArea>
    </format>
    <format dxfId="619">
      <pivotArea dataOnly="0" labelOnly="1" outline="0" fieldPosition="0">
        <references count="9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>
            <x v="22"/>
          </reference>
        </references>
      </pivotArea>
    </format>
    <format dxfId="618">
      <pivotArea dataOnly="0" labelOnly="1" outline="0" fieldPosition="0">
        <references count="9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>
            <x v="94"/>
          </reference>
        </references>
      </pivotArea>
    </format>
    <format dxfId="617">
      <pivotArea dataOnly="0" labelOnly="1" outline="0" fieldPosition="0">
        <references count="9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>
            <x v="27"/>
          </reference>
        </references>
      </pivotArea>
    </format>
    <format dxfId="616">
      <pivotArea dataOnly="0" labelOnly="1" outline="0" fieldPosition="0">
        <references count="9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>
            <x v="95"/>
          </reference>
        </references>
      </pivotArea>
    </format>
    <format dxfId="615">
      <pivotArea dataOnly="0" labelOnly="1" outline="0" fieldPosition="0">
        <references count="10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8" count="4">
            <x v="39"/>
            <x v="46"/>
            <x v="49"/>
            <x v="50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614">
      <pivotArea dataOnly="0" labelOnly="1" outline="0" fieldPosition="0">
        <references count="10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8" count="1">
            <x v="27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 selected="0">
            <x v="11"/>
          </reference>
        </references>
      </pivotArea>
    </format>
    <format dxfId="613">
      <pivotArea dataOnly="0" labelOnly="1" outline="0" fieldPosition="0">
        <references count="10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8" count="1">
            <x v="48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612">
      <pivotArea dataOnly="0" labelOnly="1" outline="0" fieldPosition="0">
        <references count="10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8" count="2">
            <x v="45"/>
            <x v="48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611">
      <pivotArea dataOnly="0" labelOnly="1" outline="0" fieldPosition="0">
        <references count="10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8" count="1">
            <x v="0"/>
          </reference>
          <reference field="10" count="1" selected="0">
            <x v="23"/>
          </reference>
          <reference field="11" count="1" selected="0">
            <x v="144"/>
          </reference>
          <reference field="12" count="1" selected="0">
            <x v="112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610">
      <pivotArea dataOnly="0" labelOnly="1" outline="0" fieldPosition="0">
        <references count="10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8" count="6">
            <x v="17"/>
            <x v="20"/>
            <x v="22"/>
            <x v="26"/>
            <x v="41"/>
            <x v="5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609">
      <pivotArea dataOnly="0" labelOnly="1" outline="0" fieldPosition="0">
        <references count="10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8" count="2">
            <x v="22"/>
            <x v="45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608">
      <pivotArea dataOnly="0" labelOnly="1" outline="0" fieldPosition="0">
        <references count="10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8" count="2">
            <x v="45"/>
            <x v="48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607">
      <pivotArea dataOnly="0" labelOnly="1" outline="0" fieldPosition="0">
        <references count="10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8" count="1">
            <x v="39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 selected="0">
            <x v="67"/>
          </reference>
        </references>
      </pivotArea>
    </format>
    <format dxfId="606">
      <pivotArea dataOnly="0" labelOnly="1" outline="0" fieldPosition="0">
        <references count="10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 selected="0">
            <x v="90"/>
          </reference>
        </references>
      </pivotArea>
    </format>
    <format dxfId="605">
      <pivotArea dataOnly="0" labelOnly="1" outline="0" fieldPosition="0">
        <references count="10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8" count="1">
            <x v="46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 selected="0">
            <x v="60"/>
          </reference>
        </references>
      </pivotArea>
    </format>
    <format dxfId="604">
      <pivotArea dataOnly="0" labelOnly="1" outline="0" fieldPosition="0">
        <references count="10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8" count="2">
            <x v="1"/>
            <x v="8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603">
      <pivotArea dataOnly="0" labelOnly="1" outline="0" fieldPosition="0">
        <references count="10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 selected="0">
            <x v="68"/>
          </reference>
        </references>
      </pivotArea>
    </format>
    <format dxfId="602">
      <pivotArea dataOnly="0" labelOnly="1" outline="0" fieldPosition="0">
        <references count="10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8" count="5">
            <x v="23"/>
            <x v="43"/>
            <x v="44"/>
            <x v="45"/>
            <x v="49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601">
      <pivotArea dataOnly="0" labelOnly="1" outline="0" fieldPosition="0">
        <references count="10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8" count="2">
            <x v="2"/>
            <x v="11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600">
      <pivotArea dataOnly="0" labelOnly="1" outline="0" fieldPosition="0">
        <references count="10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8" count="2">
            <x v="38"/>
            <x v="45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599">
      <pivotArea dataOnly="0" labelOnly="1" outline="0" fieldPosition="0">
        <references count="10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8" count="3">
            <x v="18"/>
            <x v="27"/>
            <x v="34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598">
      <pivotArea dataOnly="0" labelOnly="1" outline="0" fieldPosition="0">
        <references count="10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97">
      <pivotArea dataOnly="0" labelOnly="1" outline="0" fieldPosition="0">
        <references count="10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8" count="2">
            <x v="45"/>
            <x v="47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596">
      <pivotArea dataOnly="0" labelOnly="1" outline="0" fieldPosition="0">
        <references count="10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8" count="1">
            <x v="25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 selected="0">
            <x v="89"/>
          </reference>
        </references>
      </pivotArea>
    </format>
    <format dxfId="595">
      <pivotArea dataOnly="0" labelOnly="1" outline="0" fieldPosition="0">
        <references count="10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8" count="2">
            <x v="2"/>
            <x v="20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594">
      <pivotArea dataOnly="0" labelOnly="1" outline="0" fieldPosition="0">
        <references count="10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8" count="1">
            <x v="11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93">
      <pivotArea dataOnly="0" labelOnly="1" outline="0" fieldPosition="0">
        <references count="10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8" count="8">
            <x v="18"/>
            <x v="22"/>
            <x v="23"/>
            <x v="31"/>
            <x v="34"/>
            <x v="36"/>
            <x v="44"/>
            <x v="4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592">
      <pivotArea dataOnly="0" labelOnly="1" outline="0" fieldPosition="0">
        <references count="10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8" count="1">
            <x v="11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 selected="0">
            <x v="1"/>
          </reference>
          <reference field="15" count="1" selected="0">
            <x v="95"/>
          </reference>
        </references>
      </pivotArea>
    </format>
    <format dxfId="591">
      <pivotArea dataOnly="0" labelOnly="1" outline="0" fieldPosition="0">
        <references count="10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8" count="1">
            <x v="43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 selected="0">
            <x v="9"/>
          </reference>
          <reference field="15" count="1" selected="0">
            <x v="95"/>
          </reference>
        </references>
      </pivotArea>
    </format>
    <format dxfId="590">
      <pivotArea dataOnly="0" labelOnly="1" outline="0" fieldPosition="0">
        <references count="10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8" count="1">
            <x v="26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89">
      <pivotArea dataOnly="0" labelOnly="1" outline="0" fieldPosition="0">
        <references count="10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8" count="2">
            <x v="22"/>
            <x v="51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88">
      <pivotArea dataOnly="0" labelOnly="1" outline="0" fieldPosition="0">
        <references count="10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8" count="1">
            <x v="6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87">
      <pivotArea dataOnly="0" labelOnly="1" outline="0" fieldPosition="0">
        <references count="10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8" count="2">
            <x v="43"/>
            <x v="45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86">
      <pivotArea dataOnly="0" labelOnly="1" outline="0" fieldPosition="0">
        <references count="10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8" count="1">
            <x v="46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 selected="0">
            <x v="11"/>
          </reference>
          <reference field="15" count="1" selected="0">
            <x v="95"/>
          </reference>
        </references>
      </pivotArea>
    </format>
    <format dxfId="585">
      <pivotArea dataOnly="0" labelOnly="1" outline="0" fieldPosition="0">
        <references count="10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8" count="1">
            <x v="23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84">
      <pivotArea dataOnly="0" labelOnly="1" outline="0" fieldPosition="0">
        <references count="10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583">
      <pivotArea dataOnly="0" labelOnly="1" outline="0" fieldPosition="0">
        <references count="10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8" count="1">
            <x v="46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 selected="0">
            <x v="13"/>
          </reference>
        </references>
      </pivotArea>
    </format>
    <format dxfId="582">
      <pivotArea dataOnly="0" labelOnly="1" outline="0" fieldPosition="0">
        <references count="10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8" count="4">
            <x v="22"/>
            <x v="23"/>
            <x v="32"/>
            <x v="49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581">
      <pivotArea dataOnly="0" labelOnly="1" outline="0" fieldPosition="0">
        <references count="10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 selected="0">
            <x v="83"/>
          </reference>
        </references>
      </pivotArea>
    </format>
    <format dxfId="580">
      <pivotArea dataOnly="0" labelOnly="1" outline="0" fieldPosition="0">
        <references count="10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8" count="1">
            <x v="45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 selected="0">
            <x v="33"/>
          </reference>
        </references>
      </pivotArea>
    </format>
    <format dxfId="579">
      <pivotArea dataOnly="0" labelOnly="1" outline="0" fieldPosition="0">
        <references count="10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8" count="5">
            <x v="22"/>
            <x v="26"/>
            <x v="45"/>
            <x v="46"/>
            <x v="50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578">
      <pivotArea dataOnly="0" labelOnly="1" outline="0" fieldPosition="0">
        <references count="10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8" count="2">
            <x v="21"/>
            <x v="28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577">
      <pivotArea dataOnly="0" labelOnly="1" outline="0" fieldPosition="0">
        <references count="10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 selected="0">
            <x v="35"/>
          </reference>
        </references>
      </pivotArea>
    </format>
    <format dxfId="576">
      <pivotArea dataOnly="0" labelOnly="1" outline="0" fieldPosition="0">
        <references count="10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8" count="1">
            <x v="17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75">
      <pivotArea dataOnly="0" labelOnly="1" outline="0" fieldPosition="0">
        <references count="10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 selected="0">
            <x v="69"/>
          </reference>
        </references>
      </pivotArea>
    </format>
    <format dxfId="574">
      <pivotArea dataOnly="0" labelOnly="1" outline="0" fieldPosition="0">
        <references count="10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8" count="1">
            <x v="12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 selected="0">
            <x v="95"/>
          </reference>
        </references>
      </pivotArea>
    </format>
    <format dxfId="573">
      <pivotArea dataOnly="0" labelOnly="1" outline="0" fieldPosition="0">
        <references count="10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8" count="11">
            <x v="19"/>
            <x v="22"/>
            <x v="23"/>
            <x v="24"/>
            <x v="34"/>
            <x v="39"/>
            <x v="40"/>
            <x v="43"/>
            <x v="45"/>
            <x v="46"/>
            <x v="4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572">
      <pivotArea dataOnly="0" labelOnly="1" outline="0" fieldPosition="0">
        <references count="10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 selected="0">
            <x v="1"/>
          </reference>
        </references>
      </pivotArea>
    </format>
    <format dxfId="571">
      <pivotArea dataOnly="0" labelOnly="1" outline="0" fieldPosition="0">
        <references count="10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8" count="1">
            <x v="36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 selected="0">
            <x v="112"/>
          </reference>
          <reference field="15" count="1" selected="0">
            <x v="95"/>
          </reference>
        </references>
      </pivotArea>
    </format>
    <format dxfId="570">
      <pivotArea dataOnly="0" labelOnly="1" outline="0" fieldPosition="0">
        <references count="10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8" count="2">
            <x v="10"/>
            <x v="11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569">
      <pivotArea dataOnly="0" labelOnly="1" outline="0" fieldPosition="0">
        <references count="10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8" count="1">
            <x v="34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 selected="0">
            <x v="21"/>
          </reference>
        </references>
      </pivotArea>
    </format>
    <format dxfId="568">
      <pivotArea dataOnly="0" labelOnly="1" outline="0" fieldPosition="0">
        <references count="10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8" count="1">
            <x v="7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 selected="0">
            <x v="95"/>
          </reference>
        </references>
      </pivotArea>
    </format>
    <format dxfId="567">
      <pivotArea dataOnly="0" labelOnly="1" outline="0" fieldPosition="0">
        <references count="10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8" count="1">
            <x v="45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 selected="0">
            <x v="45"/>
          </reference>
        </references>
      </pivotArea>
    </format>
    <format dxfId="566">
      <pivotArea dataOnly="0" labelOnly="1" outline="0" fieldPosition="0">
        <references count="10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8" count="1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74"/>
          </reference>
        </references>
      </pivotArea>
    </format>
    <format dxfId="565">
      <pivotArea dataOnly="0" labelOnly="1" outline="0" fieldPosition="0">
        <references count="10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8" count="2">
            <x v="14"/>
            <x v="35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564">
      <pivotArea dataOnly="0" labelOnly="1" outline="0" fieldPosition="0">
        <references count="10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8" count="2">
            <x v="14"/>
            <x v="3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563">
      <pivotArea dataOnly="0" labelOnly="1" outline="0" fieldPosition="0">
        <references count="10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8" count="1">
            <x v="40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 selected="0">
            <x v="14"/>
          </reference>
        </references>
      </pivotArea>
    </format>
    <format dxfId="562">
      <pivotArea dataOnly="0" labelOnly="1" outline="0" fieldPosition="0">
        <references count="10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8" count="1">
            <x v="38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 selected="0">
            <x v="51"/>
          </reference>
        </references>
      </pivotArea>
    </format>
    <format dxfId="561">
      <pivotArea dataOnly="0" labelOnly="1" outline="0" fieldPosition="0">
        <references count="10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8" count="1">
            <x v="25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60">
      <pivotArea dataOnly="0" labelOnly="1" outline="0" fieldPosition="0">
        <references count="10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8" count="3">
            <x v="1"/>
            <x v="3"/>
            <x v="8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559">
      <pivotArea dataOnly="0" labelOnly="1" outline="0" fieldPosition="0">
        <references count="10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 selected="0">
            <x v="58"/>
          </reference>
        </references>
      </pivotArea>
    </format>
    <format dxfId="558">
      <pivotArea dataOnly="0" labelOnly="1" outline="0" fieldPosition="0">
        <references count="10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8" count="1">
            <x v="47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 selected="0">
            <x v="57"/>
          </reference>
        </references>
      </pivotArea>
    </format>
    <format dxfId="557">
      <pivotArea dataOnly="0" labelOnly="1" outline="0" fieldPosition="0">
        <references count="10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 selected="0">
            <x v="53"/>
          </reference>
        </references>
      </pivotArea>
    </format>
    <format dxfId="556">
      <pivotArea dataOnly="0" labelOnly="1" outline="0" fieldPosition="0">
        <references count="10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8" count="4">
            <x v="38"/>
            <x v="41"/>
            <x v="45"/>
            <x v="46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555">
      <pivotArea dataOnly="0" labelOnly="1" outline="0" fieldPosition="0">
        <references count="10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8" count="2">
            <x v="30"/>
            <x v="5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554">
      <pivotArea dataOnly="0" labelOnly="1" outline="0" fieldPosition="0">
        <references count="10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8" count="2">
            <x v="23"/>
            <x v="45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53">
      <pivotArea dataOnly="0" labelOnly="1" outline="0" fieldPosition="0">
        <references count="10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8" count="4">
            <x v="23"/>
            <x v="39"/>
            <x v="40"/>
            <x v="45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552">
      <pivotArea dataOnly="0" labelOnly="1" outline="0" fieldPosition="0">
        <references count="10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8" count="1">
            <x v="40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 selected="0">
            <x v="95"/>
          </reference>
        </references>
      </pivotArea>
    </format>
    <format dxfId="551">
      <pivotArea dataOnly="0" labelOnly="1" outline="0" fieldPosition="0">
        <references count="10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8" count="4">
            <x v="22"/>
            <x v="23"/>
            <x v="32"/>
            <x v="49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550">
      <pivotArea dataOnly="0" labelOnly="1" outline="0" fieldPosition="0">
        <references count="10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8" count="1">
            <x v="45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 selected="0">
            <x v="95"/>
          </reference>
        </references>
      </pivotArea>
    </format>
    <format dxfId="549">
      <pivotArea dataOnly="0" labelOnly="1" outline="0" fieldPosition="0">
        <references count="10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8" count="1">
            <x v="5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 selected="0">
            <x v="23"/>
          </reference>
        </references>
      </pivotArea>
    </format>
    <format dxfId="548">
      <pivotArea dataOnly="0" labelOnly="1" outline="0" fieldPosition="0">
        <references count="10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 selected="0">
            <x v="24"/>
          </reference>
        </references>
      </pivotArea>
    </format>
    <format dxfId="547">
      <pivotArea dataOnly="0" labelOnly="1" outline="0" fieldPosition="0">
        <references count="10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8" count="2">
            <x v="36"/>
            <x v="4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546">
      <pivotArea dataOnly="0" labelOnly="1" outline="0" fieldPosition="0">
        <references count="10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8" count="3">
            <x v="41"/>
            <x v="46"/>
            <x v="49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545">
      <pivotArea dataOnly="0" labelOnly="1" outline="0" fieldPosition="0">
        <references count="10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 selected="0">
            <x v="91"/>
          </reference>
        </references>
      </pivotArea>
    </format>
    <format dxfId="544">
      <pivotArea dataOnly="0" labelOnly="1" outline="0" fieldPosition="0">
        <references count="10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8" count="4">
            <x v="23"/>
            <x v="26"/>
            <x v="45"/>
            <x v="4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543">
      <pivotArea dataOnly="0" labelOnly="1" outline="0" fieldPosition="0">
        <references count="10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8" count="2">
            <x v="18"/>
            <x v="33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542">
      <pivotArea dataOnly="0" labelOnly="1" outline="0" fieldPosition="0">
        <references count="10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8" count="2">
            <x v="40"/>
            <x v="46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541">
      <pivotArea dataOnly="0" labelOnly="1" outline="0" fieldPosition="0">
        <references count="10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8" count="3">
            <x v="36"/>
            <x v="46"/>
            <x v="50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540">
      <pivotArea dataOnly="0" labelOnly="1" outline="0" fieldPosition="0">
        <references count="10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8" count="1">
            <x v="36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39">
      <pivotArea dataOnly="0" labelOnly="1" outline="0" fieldPosition="0">
        <references count="10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 selected="0">
            <x v="19"/>
          </reference>
        </references>
      </pivotArea>
    </format>
    <format dxfId="538">
      <pivotArea dataOnly="0" labelOnly="1" outline="0" fieldPosition="0">
        <references count="10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537">
      <pivotArea dataOnly="0" labelOnly="1" outline="0" fieldPosition="0">
        <references count="10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8" count="2">
            <x v="39"/>
            <x v="4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536">
      <pivotArea dataOnly="0" labelOnly="1" outline="0" fieldPosition="0">
        <references count="10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 selected="0">
            <x v="28"/>
          </reference>
        </references>
      </pivotArea>
    </format>
    <format dxfId="535">
      <pivotArea dataOnly="0" labelOnly="1" outline="0" fieldPosition="0">
        <references count="10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8" count="2">
            <x v="40"/>
            <x v="41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534">
      <pivotArea dataOnly="0" labelOnly="1" outline="0" fieldPosition="0">
        <references count="10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8" count="2">
            <x v="1"/>
            <x v="8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533">
      <pivotArea dataOnly="0" labelOnly="1" outline="0" fieldPosition="0">
        <references count="10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8" count="3">
            <x v="39"/>
            <x v="46"/>
            <x v="47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532">
      <pivotArea dataOnly="0" labelOnly="1" outline="0" fieldPosition="0">
        <references count="10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 selected="0">
            <x v="95"/>
          </reference>
        </references>
      </pivotArea>
    </format>
    <format dxfId="531">
      <pivotArea dataOnly="0" labelOnly="1" outline="0" fieldPosition="0">
        <references count="10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8" count="1">
            <x v="36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 selected="0">
            <x v="8"/>
          </reference>
        </references>
      </pivotArea>
    </format>
    <format dxfId="530">
      <pivotArea dataOnly="0" labelOnly="1" outline="0" fieldPosition="0">
        <references count="10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8" count="1">
            <x v="10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29">
      <pivotArea dataOnly="0" labelOnly="1" outline="0" fieldPosition="0">
        <references count="10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8" count="4">
            <x v="44"/>
            <x v="46"/>
            <x v="49"/>
            <x v="50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528">
      <pivotArea dataOnly="0" labelOnly="1" outline="0" fieldPosition="0">
        <references count="10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8" count="3">
            <x v="25"/>
            <x v="46"/>
            <x v="48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527">
      <pivotArea dataOnly="0" labelOnly="1" outline="0" fieldPosition="0">
        <references count="10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 selected="0">
            <x v="92"/>
          </reference>
        </references>
      </pivotArea>
    </format>
    <format dxfId="526">
      <pivotArea dataOnly="0" labelOnly="1" outline="0" fieldPosition="0">
        <references count="10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8" count="1">
            <x v="46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 selected="0">
            <x v="81"/>
          </reference>
        </references>
      </pivotArea>
    </format>
    <format dxfId="525">
      <pivotArea dataOnly="0" labelOnly="1" outline="0" fieldPosition="0">
        <references count="10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 selected="0">
            <x v="63"/>
          </reference>
        </references>
      </pivotArea>
    </format>
    <format dxfId="524">
      <pivotArea dataOnly="0" labelOnly="1" outline="0" fieldPosition="0">
        <references count="10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8" count="9">
            <x v="22"/>
            <x v="23"/>
            <x v="34"/>
            <x v="39"/>
            <x v="43"/>
            <x v="45"/>
            <x v="46"/>
            <x v="48"/>
            <x v="4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523">
      <pivotArea dataOnly="0" labelOnly="1" outline="0" fieldPosition="0">
        <references count="10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 selected="0">
            <x v="9"/>
          </reference>
        </references>
      </pivotArea>
    </format>
    <format dxfId="522">
      <pivotArea dataOnly="0" labelOnly="1" outline="0" fieldPosition="0">
        <references count="10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8" count="3">
            <x v="39"/>
            <x v="40"/>
            <x v="46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521">
      <pivotArea dataOnly="0" labelOnly="1" outline="0" fieldPosition="0">
        <references count="10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 selected="0">
            <x v="3"/>
          </reference>
        </references>
      </pivotArea>
    </format>
    <format dxfId="520">
      <pivotArea dataOnly="0" labelOnly="1" outline="0" fieldPosition="0">
        <references count="10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8" count="1">
            <x v="22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 selected="0">
            <x v="40"/>
          </reference>
        </references>
      </pivotArea>
    </format>
    <format dxfId="519">
      <pivotArea dataOnly="0" labelOnly="1" outline="0" fieldPosition="0">
        <references count="10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8" count="2">
            <x v="40"/>
            <x v="4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518">
      <pivotArea dataOnly="0" labelOnly="1" outline="0" fieldPosition="0">
        <references count="10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8" count="20">
            <x v="15"/>
            <x v="20"/>
            <x v="22"/>
            <x v="23"/>
            <x v="24"/>
            <x v="26"/>
            <x v="30"/>
            <x v="31"/>
            <x v="33"/>
            <x v="35"/>
            <x v="36"/>
            <x v="37"/>
            <x v="39"/>
            <x v="43"/>
            <x v="44"/>
            <x v="46"/>
            <x v="49"/>
            <x v="50"/>
            <x v="51"/>
            <x v="5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517">
      <pivotArea dataOnly="0" labelOnly="1" outline="0" fieldPosition="0">
        <references count="10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8" count="1">
            <x v="37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 selected="0">
            <x v="106"/>
          </reference>
          <reference field="15" count="1" selected="0">
            <x v="95"/>
          </reference>
        </references>
      </pivotArea>
    </format>
    <format dxfId="516">
      <pivotArea dataOnly="0" labelOnly="1" outline="0" fieldPosition="0">
        <references count="10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8" count="3">
            <x v="46"/>
            <x v="49"/>
            <x v="50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515">
      <pivotArea dataOnly="0" labelOnly="1" outline="0" fieldPosition="0">
        <references count="10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8" count="2">
            <x v="10"/>
            <x v="46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514">
      <pivotArea dataOnly="0" labelOnly="1" outline="0" fieldPosition="0">
        <references count="10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8" count="1">
            <x v="25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 selected="0">
            <x v="84"/>
          </reference>
        </references>
      </pivotArea>
    </format>
    <format dxfId="513">
      <pivotArea dataOnly="0" labelOnly="1" outline="0" fieldPosition="0">
        <references count="10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8" count="1">
            <x v="26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 selected="0">
            <x v="43"/>
          </reference>
        </references>
      </pivotArea>
    </format>
    <format dxfId="512">
      <pivotArea dataOnly="0" labelOnly="1" outline="0" fieldPosition="0">
        <references count="10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8" count="2">
            <x v="46"/>
            <x v="50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511">
      <pivotArea dataOnly="0" labelOnly="1" outline="0" fieldPosition="0">
        <references count="10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 selected="0">
            <x v="42"/>
          </reference>
        </references>
      </pivotArea>
    </format>
    <format dxfId="510">
      <pivotArea dataOnly="0" labelOnly="1" outline="0" fieldPosition="0">
        <references count="10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8" count="2">
            <x v="1"/>
            <x v="8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509">
      <pivotArea dataOnly="0" labelOnly="1" outline="0" fieldPosition="0">
        <references count="10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8" count="2">
            <x v="22"/>
            <x v="46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508">
      <pivotArea dataOnly="0" labelOnly="1" outline="0" fieldPosition="0">
        <references count="10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8" count="1">
            <x v="4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507">
      <pivotArea dataOnly="0" labelOnly="1" outline="0" fieldPosition="0">
        <references count="10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8" count="3">
            <x v="46"/>
            <x v="49"/>
            <x v="50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506">
      <pivotArea dataOnly="0" labelOnly="1" outline="0" fieldPosition="0">
        <references count="10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 selected="0">
            <x v="95"/>
          </reference>
        </references>
      </pivotArea>
    </format>
    <format dxfId="505">
      <pivotArea dataOnly="0" labelOnly="1" outline="0" fieldPosition="0">
        <references count="10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 selected="0">
            <x v="113"/>
          </reference>
          <reference field="15" count="1" selected="0">
            <x v="95"/>
          </reference>
        </references>
      </pivotArea>
    </format>
    <format dxfId="504">
      <pivotArea dataOnly="0" labelOnly="1" outline="0" fieldPosition="0">
        <references count="10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8" count="2">
            <x v="46"/>
            <x v="50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503">
      <pivotArea dataOnly="0" labelOnly="1" outline="0" fieldPosition="0">
        <references count="10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8" count="2">
            <x v="46"/>
            <x v="50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502">
      <pivotArea dataOnly="0" labelOnly="1" outline="0" fieldPosition="0">
        <references count="10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8" count="1">
            <x v="21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 selected="0">
            <x v="88"/>
          </reference>
        </references>
      </pivotArea>
    </format>
    <format dxfId="501">
      <pivotArea dataOnly="0" labelOnly="1" outline="0" fieldPosition="0">
        <references count="10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8" count="2">
            <x v="16"/>
            <x v="17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500">
      <pivotArea dataOnly="0" labelOnly="1" outline="0" fieldPosition="0">
        <references count="10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8" count="1">
            <x v="41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 selected="0">
            <x v="56"/>
          </reference>
        </references>
      </pivotArea>
    </format>
    <format dxfId="499">
      <pivotArea dataOnly="0" labelOnly="1" outline="0" fieldPosition="0">
        <references count="10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8" count="5">
            <x v="21"/>
            <x v="40"/>
            <x v="42"/>
            <x v="45"/>
            <x v="4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498">
      <pivotArea dataOnly="0" labelOnly="1" outline="0" fieldPosition="0">
        <references count="10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8" count="4">
            <x v="27"/>
            <x v="41"/>
            <x v="46"/>
            <x v="49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497">
      <pivotArea dataOnly="0" labelOnly="1" outline="0" fieldPosition="0">
        <references count="10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 selected="0">
            <x v="80"/>
          </reference>
        </references>
      </pivotArea>
    </format>
    <format dxfId="496">
      <pivotArea dataOnly="0" labelOnly="1" outline="0" fieldPosition="0">
        <references count="10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8" count="1">
            <x v="10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 selected="0">
            <x v="95"/>
          </reference>
        </references>
      </pivotArea>
    </format>
    <format dxfId="495">
      <pivotArea dataOnly="0" labelOnly="1" outline="0" fieldPosition="0">
        <references count="10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8" count="1">
            <x v="49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 selected="0">
            <x v="25"/>
          </reference>
        </references>
      </pivotArea>
    </format>
    <format dxfId="494">
      <pivotArea dataOnly="0" labelOnly="1" outline="0" fieldPosition="0">
        <references count="10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8" count="1">
            <x v="46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 selected="0">
            <x v="91"/>
          </reference>
        </references>
      </pivotArea>
    </format>
    <format dxfId="493">
      <pivotArea dataOnly="0" labelOnly="1" outline="0" fieldPosition="0">
        <references count="10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8" count="1">
            <x v="50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 selected="0">
            <x v="22"/>
          </reference>
        </references>
      </pivotArea>
    </format>
    <format dxfId="492">
      <pivotArea dataOnly="0" labelOnly="1" outline="0" fieldPosition="0">
        <references count="10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8" count="1">
            <x v="4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 selected="0">
            <x v="94"/>
          </reference>
        </references>
      </pivotArea>
    </format>
    <format dxfId="491">
      <pivotArea dataOnly="0" labelOnly="1" outline="0" fieldPosition="0">
        <references count="10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8" count="2">
            <x v="48"/>
            <x v="51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490">
      <pivotArea dataOnly="0" labelOnly="1" outline="0" fieldPosition="0">
        <references count="10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8" count="1">
            <x v="25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89">
      <pivotArea dataOnly="0" labelOnly="1" outline="0" fieldPosition="0">
        <references count="10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8" count="1">
            <x v="48"/>
          </reference>
          <reference field="10" count="1" selected="0">
            <x v="20"/>
          </reference>
          <reference field="11" count="1" selected="0">
            <x v="136"/>
          </reference>
          <reference field="12" count="1" selected="0">
            <x v="131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88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487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486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485">
      <pivotArea dataOnly="0" labelOnly="1" outline="0" fieldPosition="0">
        <references count="11">
          <reference field="0" count="1" selected="0">
            <x v="0"/>
          </reference>
          <reference field="1" count="1" selected="0">
            <x v="0"/>
          </reference>
          <reference field="2" count="1" selected="0">
            <x v="8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15"/>
          </reference>
          <reference field="11" count="1" selected="0">
            <x v="18"/>
          </reference>
          <reference field="12" count="1" selected="0">
            <x v="12"/>
          </reference>
          <reference field="13" count="1" selected="0">
            <x v="98"/>
          </reference>
          <reference field="14" count="1" selected="0">
            <x v="100"/>
          </reference>
          <reference field="15" count="1" selected="0">
            <x v="16"/>
          </reference>
        </references>
      </pivotArea>
    </format>
    <format dxfId="484">
      <pivotArea dataOnly="0" labelOnly="1" outline="0" fieldPosition="0">
        <references count="11">
          <reference field="0" count="1" selected="0">
            <x v="1"/>
          </reference>
          <reference field="1" count="1" selected="0">
            <x v="83"/>
          </reference>
          <reference field="2" count="1" selected="0">
            <x v="92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9"/>
          </reference>
          <reference field="11" count="1" selected="0">
            <x v="119"/>
          </reference>
          <reference field="12" count="1" selected="0">
            <x v="105"/>
          </reference>
          <reference field="13" count="1" selected="0">
            <x v="115"/>
          </reference>
          <reference field="14" count="1" selected="0">
            <x v="74"/>
          </reference>
          <reference field="15" count="1" selected="0">
            <x v="11"/>
          </reference>
        </references>
      </pivotArea>
    </format>
    <format dxfId="483">
      <pivotArea dataOnly="0" labelOnly="1" outline="0" fieldPosition="0">
        <references count="11">
          <reference field="0" count="1" selected="0">
            <x v="3"/>
          </reference>
          <reference field="1" count="1" selected="0">
            <x v="132"/>
          </reference>
          <reference field="2" count="1" selected="0">
            <x v="69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3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82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81">
      <pivotArea dataOnly="0" labelOnly="1" outline="0" fieldPosition="0">
        <references count="11">
          <reference field="0" count="1" selected="0">
            <x v="4"/>
          </reference>
          <reference field="1" count="1" selected="0">
            <x v="131"/>
          </reference>
          <reference field="2" count="1" selected="0">
            <x v="68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42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80">
      <pivotArea dataOnly="0" labelOnly="1" outline="0" fieldPosition="0">
        <references count="11">
          <reference field="0" count="1" selected="0">
            <x v="5"/>
          </reference>
          <reference field="1" count="1" selected="0">
            <x v="134"/>
          </reference>
          <reference field="2" count="1" selected="0">
            <x v="67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1"/>
          </reference>
          <reference field="12" count="1" selected="0">
            <x v="11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79">
      <pivotArea dataOnly="0" labelOnly="1" outline="0" fieldPosition="0">
        <references count="11">
          <reference field="0" count="1" selected="0">
            <x v="6"/>
          </reference>
          <reference field="1" count="1" selected="0">
            <x v="126"/>
          </reference>
          <reference field="2" count="1" selected="0">
            <x v="90"/>
          </reference>
          <reference field="3" count="1">
            <x v="0"/>
          </reference>
          <reference field="8" count="1" selected="0">
            <x v="0"/>
          </reference>
          <reference field="10" count="1" selected="0">
            <x v="23"/>
          </reference>
          <reference field="11" count="1" selected="0">
            <x v="144"/>
          </reference>
          <reference field="12" count="1" selected="0">
            <x v="112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78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7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6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5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4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3">
      <pivotArea dataOnly="0" labelOnly="1" outline="0" fieldPosition="0">
        <references count="11">
          <reference field="0" count="1" selected="0">
            <x v="7"/>
          </reference>
          <reference field="1" count="1" selected="0">
            <x v="33"/>
          </reference>
          <reference field="2" count="1" selected="0">
            <x v="19"/>
          </reference>
          <reference field="3" count="1">
            <x v="19"/>
          </reference>
          <reference field="8" count="1" selected="0">
            <x v="52"/>
          </reference>
          <reference field="10" count="1" selected="0">
            <x v="9"/>
          </reference>
          <reference field="11" count="1" selected="0">
            <x v="71"/>
          </reference>
          <reference field="12" count="1" selected="0">
            <x v="97"/>
          </reference>
          <reference field="13" count="1" selected="0">
            <x v="99"/>
          </reference>
          <reference field="14" count="1" selected="0">
            <x v="118"/>
          </reference>
          <reference field="15" count="1" selected="0">
            <x v="64"/>
          </reference>
        </references>
      </pivotArea>
    </format>
    <format dxfId="472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471">
      <pivotArea dataOnly="0" labelOnly="1" outline="0" fieldPosition="0">
        <references count="11">
          <reference field="0" count="1" selected="0">
            <x v="9"/>
          </reference>
          <reference field="1" count="1" selected="0">
            <x v="72"/>
          </reference>
          <reference field="2" count="1" selected="0">
            <x v="3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105"/>
          </reference>
          <reference field="12" count="1" selected="0">
            <x v="69"/>
          </reference>
          <reference field="13" count="1" selected="0">
            <x v="44"/>
          </reference>
          <reference field="14" count="1" selected="0">
            <x v="39"/>
          </reference>
          <reference field="15" count="1" selected="0">
            <x v="49"/>
          </reference>
        </references>
      </pivotArea>
    </format>
    <format dxfId="470">
      <pivotArea dataOnly="0" labelOnly="1" outline="0" fieldPosition="0">
        <references count="11">
          <reference field="0" count="1" selected="0">
            <x v="10"/>
          </reference>
          <reference field="1" count="1" selected="0">
            <x v="31"/>
          </reference>
          <reference field="2" count="1" selected="0">
            <x v="6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17"/>
          </reference>
          <reference field="11" count="1" selected="0">
            <x v="83"/>
          </reference>
          <reference field="12" count="1" selected="0">
            <x v="38"/>
          </reference>
          <reference field="13" count="1" selected="0">
            <x v="17"/>
          </reference>
          <reference field="14" count="1" selected="0">
            <x v="63"/>
          </reference>
          <reference field="15" count="1" selected="0">
            <x v="31"/>
          </reference>
        </references>
      </pivotArea>
    </format>
    <format dxfId="469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468">
      <pivotArea dataOnly="0" labelOnly="1" outline="0" fieldPosition="0">
        <references count="11">
          <reference field="0" count="1" selected="0">
            <x v="13"/>
          </reference>
          <reference field="1" count="1" selected="0">
            <x v="113"/>
          </reference>
          <reference field="2" count="1" selected="0">
            <x v="53"/>
          </reference>
          <reference field="3" count="1">
            <x v="16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43"/>
          </reference>
          <reference field="12" count="1" selected="0">
            <x v="37"/>
          </reference>
          <reference field="13" count="1" selected="0">
            <x v="76"/>
          </reference>
          <reference field="14" count="1" selected="0">
            <x v="75"/>
          </reference>
          <reference field="15" count="1" selected="0">
            <x v="10"/>
          </reference>
        </references>
      </pivotArea>
    </format>
    <format dxfId="467">
      <pivotArea dataOnly="0" labelOnly="1" outline="0" fieldPosition="0">
        <references count="11">
          <reference field="0" count="1" selected="0">
            <x v="14"/>
          </reference>
          <reference field="1" count="1" selected="0">
            <x v="6"/>
          </reference>
          <reference field="2" count="1" selected="0">
            <x v="55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6"/>
          </reference>
          <reference field="11" count="1" selected="0">
            <x v="82"/>
          </reference>
          <reference field="12" count="1" selected="0">
            <x v="15"/>
          </reference>
          <reference field="13" count="1" selected="0">
            <x v="4"/>
          </reference>
          <reference field="14" count="1" selected="0">
            <x v="68"/>
          </reference>
          <reference field="15" count="1" selected="0">
            <x v="67"/>
          </reference>
        </references>
      </pivotArea>
    </format>
    <format dxfId="466">
      <pivotArea dataOnly="0" labelOnly="1" outline="0" fieldPosition="0">
        <references count="11">
          <reference field="0" count="1" selected="0">
            <x v="15"/>
          </reference>
          <reference field="1" count="1" selected="0">
            <x v="69"/>
          </reference>
          <reference field="2" count="1" selected="0">
            <x v="4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40"/>
          </reference>
          <reference field="12" count="1" selected="0">
            <x v="58"/>
          </reference>
          <reference field="13" count="1" selected="0">
            <x v="43"/>
          </reference>
          <reference field="14" count="1" selected="0">
            <x v="48"/>
          </reference>
          <reference field="15" count="1" selected="0">
            <x v="90"/>
          </reference>
        </references>
      </pivotArea>
    </format>
    <format dxfId="465">
      <pivotArea dataOnly="0" labelOnly="1" outline="0" fieldPosition="0">
        <references count="11">
          <reference field="0" count="1" selected="0">
            <x v="16"/>
          </reference>
          <reference field="1" count="1" selected="0">
            <x v="32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6"/>
          </reference>
          <reference field="10" count="1" selected="0">
            <x v="17"/>
          </reference>
          <reference field="11" count="1" selected="0">
            <x v="50"/>
          </reference>
          <reference field="12" count="1" selected="0">
            <x v="39"/>
          </reference>
          <reference field="13" count="1" selected="0">
            <x v="13"/>
          </reference>
          <reference field="14" count="1" selected="0">
            <x v="44"/>
          </reference>
          <reference field="15" count="1" selected="0">
            <x v="60"/>
          </reference>
        </references>
      </pivotArea>
    </format>
    <format dxfId="464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463">
      <pivotArea dataOnly="0" labelOnly="1" outline="0" fieldPosition="0">
        <references count="11">
          <reference field="0" count="1" selected="0">
            <x v="19"/>
          </reference>
          <reference field="1" count="1" selected="0">
            <x v="18"/>
          </reference>
          <reference field="2" count="1" selected="0">
            <x v="4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0"/>
          </reference>
          <reference field="11" count="1" selected="0">
            <x v="90"/>
          </reference>
          <reference field="12" count="1" selected="0">
            <x v="126"/>
          </reference>
          <reference field="13" count="1" selected="0">
            <x v="57"/>
          </reference>
          <reference field="14" count="1" selected="0">
            <x v="81"/>
          </reference>
          <reference field="15" count="1" selected="0">
            <x v="44"/>
          </reference>
        </references>
      </pivotArea>
    </format>
    <format dxfId="462">
      <pivotArea dataOnly="0" labelOnly="1" outline="0" fieldPosition="0">
        <references count="11">
          <reference field="0" count="1" selected="0">
            <x v="20"/>
          </reference>
          <reference field="1" count="1" selected="0">
            <x v="26"/>
          </reference>
          <reference field="2" count="1" selected="0">
            <x v="54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68"/>
          </reference>
          <reference field="12" count="1" selected="0">
            <x v="17"/>
          </reference>
          <reference field="13" count="1" selected="0">
            <x v="62"/>
          </reference>
          <reference field="14" count="1" selected="0">
            <x v="87"/>
          </reference>
          <reference field="15" count="1" selected="0">
            <x v="68"/>
          </reference>
        </references>
      </pivotArea>
    </format>
    <format dxfId="461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460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459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458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457">
      <pivotArea dataOnly="0" labelOnly="1" outline="0" fieldPosition="0">
        <references count="11">
          <reference field="0" count="1" selected="0">
            <x v="22"/>
          </reference>
          <reference field="1" count="1" selected="0">
            <x v="29"/>
          </reference>
          <reference field="2" count="1" selected="0">
            <x v="4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0"/>
          </reference>
          <reference field="12" count="1" selected="0">
            <x v="53"/>
          </reference>
          <reference field="13" count="1" selected="0">
            <x v="95"/>
          </reference>
          <reference field="14" count="1" selected="0">
            <x v="94"/>
          </reference>
          <reference field="15" count="1" selected="0">
            <x v="77"/>
          </reference>
        </references>
      </pivotArea>
    </format>
    <format dxfId="456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3" count="1">
            <x v="1"/>
          </reference>
          <reference field="8" count="1" selected="0">
            <x v="2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455">
      <pivotArea dataOnly="0" labelOnly="1" outline="0" fieldPosition="0">
        <references count="11">
          <reference field="0" count="1" selected="0">
            <x v="24"/>
          </reference>
          <reference field="1" count="1" selected="0">
            <x v="36"/>
          </reference>
          <reference field="2" count="1" selected="0">
            <x v="6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36"/>
          </reference>
          <reference field="12" count="1" selected="0">
            <x v="130"/>
          </reference>
          <reference field="13" count="1" selected="0">
            <x v="116"/>
          </reference>
          <reference field="14" count="1" selected="0">
            <x v="49"/>
          </reference>
          <reference field="15" count="1" selected="0">
            <x v="76"/>
          </reference>
        </references>
      </pivotArea>
    </format>
    <format dxfId="454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453">
      <pivotArea dataOnly="0" labelOnly="1" outline="0" fieldPosition="0">
        <references count="11">
          <reference field="0" count="1" selected="0">
            <x v="25"/>
          </reference>
          <reference field="1" count="1" selected="0">
            <x v="96"/>
          </reference>
          <reference field="2" count="1" selected="0">
            <x v="52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7"/>
          </reference>
          <reference field="12" count="1" selected="0">
            <x v="80"/>
          </reference>
          <reference field="13" count="1" selected="0">
            <x v="118"/>
          </reference>
          <reference field="14" count="1" selected="0">
            <x v="101"/>
          </reference>
          <reference field="15" count="1" selected="0">
            <x v="18"/>
          </reference>
        </references>
      </pivotArea>
    </format>
    <format dxfId="452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10"/>
          </reference>
          <reference field="8" count="1" selected="0">
            <x v="18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451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450">
      <pivotArea dataOnly="0" labelOnly="1" outline="0" fieldPosition="0">
        <references count="11">
          <reference field="0" count="1" selected="0">
            <x v="26"/>
          </reference>
          <reference field="1" count="1" selected="0">
            <x v="19"/>
          </reference>
          <reference field="2" count="1" selected="0">
            <x v="28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11"/>
          </reference>
          <reference field="11" count="1" selected="0">
            <x v="72"/>
          </reference>
          <reference field="12" count="1" selected="0">
            <x v="127"/>
          </reference>
          <reference field="13" count="1" selected="0">
            <x v="108"/>
          </reference>
          <reference field="14" count="1" selected="0">
            <x v="57"/>
          </reference>
          <reference field="15" count="1" selected="0">
            <x v="86"/>
          </reference>
        </references>
      </pivotArea>
    </format>
    <format dxfId="449">
      <pivotArea dataOnly="0" labelOnly="1" outline="0" fieldPosition="0">
        <references count="11">
          <reference field="0" count="1" selected="0">
            <x v="27"/>
          </reference>
          <reference field="1" count="1" selected="0">
            <x v="140"/>
          </reference>
          <reference field="2" count="1" selected="0">
            <x v="88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43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48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447">
      <pivotArea dataOnly="0" labelOnly="1" outline="0" fieldPosition="0">
        <references count="11">
          <reference field="0" count="1" selected="0">
            <x v="28"/>
          </reference>
          <reference field="1" count="1" selected="0">
            <x v="12"/>
          </reference>
          <reference field="2" count="1" selected="0">
            <x v="62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21"/>
          </reference>
          <reference field="11" count="1" selected="0">
            <x v="29"/>
          </reference>
          <reference field="12" count="1" selected="0">
            <x v="111"/>
          </reference>
          <reference field="13" count="1" selected="0">
            <x v="84"/>
          </reference>
          <reference field="14" count="1" selected="0">
            <x v="31"/>
          </reference>
          <reference field="15" count="1" selected="0">
            <x v="36"/>
          </reference>
        </references>
      </pivotArea>
    </format>
    <format dxfId="446">
      <pivotArea dataOnly="0" labelOnly="1" outline="0" fieldPosition="0">
        <references count="11">
          <reference field="0" count="1" selected="0">
            <x v="30"/>
          </reference>
          <reference field="1" count="1" selected="0">
            <x v="5"/>
          </reference>
          <reference field="2" count="1" selected="0">
            <x v="16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16"/>
          </reference>
          <reference field="11" count="1" selected="0">
            <x v="77"/>
          </reference>
          <reference field="12" count="1" selected="0">
            <x v="108"/>
          </reference>
          <reference field="13" count="1" selected="0">
            <x v="3"/>
          </reference>
          <reference field="14" count="1" selected="0">
            <x v="47"/>
          </reference>
          <reference field="15" count="1" selected="0">
            <x v="89"/>
          </reference>
        </references>
      </pivotArea>
    </format>
    <format dxfId="445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3" count="1">
            <x v="1"/>
          </reference>
          <reference field="8" count="1" selected="0">
            <x v="2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444">
      <pivotArea dataOnly="0" labelOnly="1" outline="0" fieldPosition="0">
        <references count="11">
          <reference field="0" count="1" selected="0">
            <x v="31"/>
          </reference>
          <reference field="1" count="1" selected="0">
            <x v="28"/>
          </reference>
          <reference field="2" count="1" selected="0">
            <x v="11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8"/>
          </reference>
          <reference field="11" count="1" selected="0">
            <x v="96"/>
          </reference>
          <reference field="12" count="1" selected="0">
            <x v="21"/>
          </reference>
          <reference field="13" count="1" selected="0">
            <x v="63"/>
          </reference>
          <reference field="14" count="1" selected="0">
            <x v="88"/>
          </reference>
          <reference field="15" count="1" selected="0">
            <x v="73"/>
          </reference>
        </references>
      </pivotArea>
    </format>
    <format dxfId="443">
      <pivotArea dataOnly="0" labelOnly="1" outline="0" fieldPosition="0">
        <references count="11">
          <reference field="0" count="1" selected="0">
            <x v="38"/>
          </reference>
          <reference field="1" count="1" selected="0">
            <x v="130"/>
          </reference>
          <reference field="2" count="1" selected="0">
            <x v="69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20"/>
          </reference>
          <reference field="11" count="1" selected="0">
            <x v="102"/>
          </reference>
          <reference field="12" count="1" selected="0">
            <x v="124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42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18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41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40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9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3"/>
          </reference>
          <reference field="8" count="1" selected="0">
            <x v="31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8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7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6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5">
      <pivotArea dataOnly="0" labelOnly="1" outline="0" fieldPosition="0">
        <references count="11">
          <reference field="0" count="1" selected="0">
            <x v="40"/>
          </reference>
          <reference field="1" count="1" selected="0">
            <x v="128"/>
          </reference>
          <reference field="2" count="1" selected="0">
            <x v="95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6"/>
          </reference>
          <reference field="11" count="1" selected="0">
            <x v="139"/>
          </reference>
          <reference field="12" count="1" selected="0">
            <x v="109"/>
          </reference>
          <reference field="13" count="1" selected="0">
            <x v="120"/>
          </reference>
          <reference field="14" count="1" selected="0">
            <x v="22"/>
          </reference>
          <reference field="15" count="1" selected="0">
            <x v="95"/>
          </reference>
        </references>
      </pivotArea>
    </format>
    <format dxfId="434">
      <pivotArea dataOnly="0" labelOnly="1" outline="0" fieldPosition="0">
        <references count="11">
          <reference field="0" count="1" selected="0">
            <x v="41"/>
          </reference>
          <reference field="1" count="1" selected="0">
            <x v="133"/>
          </reference>
          <reference field="2" count="1" selected="0">
            <x v="94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108"/>
          </reference>
          <reference field="12" count="1" selected="0">
            <x v="104"/>
          </reference>
          <reference field="13" count="1" selected="0">
            <x v="120"/>
          </reference>
          <reference field="14" count="1" selected="0">
            <x v="1"/>
          </reference>
          <reference field="15" count="1" selected="0">
            <x v="95"/>
          </reference>
        </references>
      </pivotArea>
    </format>
    <format dxfId="433">
      <pivotArea dataOnly="0" labelOnly="1" outline="0" fieldPosition="0">
        <references count="11">
          <reference field="0" count="1" selected="0">
            <x v="42"/>
          </reference>
          <reference field="1" count="1" selected="0">
            <x v="138"/>
          </reference>
          <reference field="2" count="1" selected="0">
            <x v="97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78"/>
          </reference>
          <reference field="12" count="1" selected="0">
            <x v="25"/>
          </reference>
          <reference field="13" count="1" selected="0">
            <x v="101"/>
          </reference>
          <reference field="14" count="1" selected="0">
            <x v="9"/>
          </reference>
          <reference field="15" count="1" selected="0">
            <x v="95"/>
          </reference>
        </references>
      </pivotArea>
    </format>
    <format dxfId="432">
      <pivotArea dataOnly="0" labelOnly="1" outline="0" fieldPosition="0">
        <references count="11">
          <reference field="0" count="1" selected="0">
            <x v="69"/>
          </reference>
          <reference field="1" count="1" selected="0">
            <x v="139"/>
          </reference>
          <reference field="2" count="1" selected="0">
            <x v="98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100"/>
          </reference>
          <reference field="12" count="1" selected="0">
            <x v="25"/>
          </reference>
          <reference field="13" count="1" selected="0">
            <x v="65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31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30">
      <pivotArea dataOnly="0" labelOnly="1" outline="0" fieldPosition="0">
        <references count="11">
          <reference field="0" count="1" selected="0">
            <x v="73"/>
          </reference>
          <reference field="1" count="1" selected="0">
            <x v="141"/>
          </reference>
          <reference field="2" count="1" selected="0">
            <x v="85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116"/>
          </reference>
          <reference field="12" count="1" selected="0">
            <x v="25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9">
      <pivotArea dataOnly="0" labelOnly="1" outline="0" fieldPosition="0">
        <references count="11">
          <reference field="0" count="1" selected="0">
            <x v="86"/>
          </reference>
          <reference field="1" count="1" selected="0">
            <x v="142"/>
          </reference>
          <reference field="2" count="1" selected="0">
            <x v="84"/>
          </reference>
          <reference field="3" count="1">
            <x v="0"/>
          </reference>
          <reference field="8" count="1" selected="0">
            <x v="6"/>
          </reference>
          <reference field="10" count="1" selected="0">
            <x v="9"/>
          </reference>
          <reference field="11" count="1" selected="0">
            <x v="73"/>
          </reference>
          <reference field="12" count="1" selected="0">
            <x v="25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8">
      <pivotArea dataOnly="0" labelOnly="1" outline="0" fieldPosition="0">
        <references count="11">
          <reference field="0" count="1" selected="0">
            <x v="87"/>
          </reference>
          <reference field="1" count="1" selected="0">
            <x v="143"/>
          </reference>
          <reference field="2" count="1" selected="0">
            <x v="84"/>
          </reference>
          <reference field="3" count="1">
            <x v="0"/>
          </reference>
          <reference field="8" count="1" selected="0">
            <x v="6"/>
          </reference>
          <reference field="10" count="1" selected="0">
            <x v="20"/>
          </reference>
          <reference field="11" count="1" selected="0">
            <x v="121"/>
          </reference>
          <reference field="12" count="1" selected="0">
            <x v="119"/>
          </reference>
          <reference field="13" count="1" selected="0">
            <x v="2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7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6">
      <pivotArea dataOnly="0" labelOnly="1" outline="0" fieldPosition="0">
        <references count="11">
          <reference field="0" count="1" selected="0">
            <x v="89"/>
          </reference>
          <reference field="1" count="1" selected="0">
            <x v="137"/>
          </reference>
          <reference field="2" count="1" selected="0">
            <x v="86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75"/>
          </reference>
          <reference field="12" count="1" selected="0">
            <x v="25"/>
          </reference>
          <reference field="13" count="1" selected="0">
            <x v="103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5">
      <pivotArea dataOnly="0" labelOnly="1" outline="0" fieldPosition="0">
        <references count="11">
          <reference field="0" count="1" selected="0">
            <x v="91"/>
          </reference>
          <reference field="1" count="1" selected="0">
            <x v="129"/>
          </reference>
          <reference field="2" count="1" selected="0">
            <x v="88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14"/>
          </reference>
          <reference field="11" count="1" selected="0">
            <x v="109"/>
          </reference>
          <reference field="12" count="1" selected="0">
            <x v="114"/>
          </reference>
          <reference field="13" count="1" selected="0">
            <x v="120"/>
          </reference>
          <reference field="14" count="1" selected="0">
            <x v="11"/>
          </reference>
          <reference field="15" count="1" selected="0">
            <x v="95"/>
          </reference>
        </references>
      </pivotArea>
    </format>
    <format dxfId="424">
      <pivotArea dataOnly="0" labelOnly="1" outline="0" fieldPosition="0">
        <references count="11">
          <reference field="0" count="1" selected="0">
            <x v="92"/>
          </reference>
          <reference field="1" count="1" selected="0">
            <x v="136"/>
          </reference>
          <reference field="2" count="1" selected="0">
            <x v="20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76"/>
          </reference>
          <reference field="12" count="1" selected="0">
            <x v="25"/>
          </reference>
          <reference field="13" count="1" selected="0">
            <x v="6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23">
      <pivotArea dataOnly="0" labelOnly="1" outline="0" fieldPosition="0">
        <references count="11">
          <reference field="0" count="1" selected="0">
            <x v="94"/>
          </reference>
          <reference field="1" count="1" selected="0">
            <x v="56"/>
          </reference>
          <reference field="2" count="1" selected="0">
            <x v="3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7"/>
          </reference>
          <reference field="12" count="1" selected="0">
            <x v="77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422">
      <pivotArea dataOnly="0" labelOnly="1" outline="0" fieldPosition="0">
        <references count="11">
          <reference field="0" count="1" selected="0">
            <x v="96"/>
          </reference>
          <reference field="1" count="1" selected="0">
            <x v="4"/>
          </reference>
          <reference field="2" count="1" selected="0">
            <x v="40"/>
          </reference>
          <reference field="3" count="1">
            <x v="13"/>
          </reference>
          <reference field="8" count="1" selected="0">
            <x v="46"/>
          </reference>
          <reference field="10" count="1" selected="0">
            <x v="12"/>
          </reference>
          <reference field="11" count="1" selected="0">
            <x v="74"/>
          </reference>
          <reference field="12" count="1" selected="0">
            <x v="117"/>
          </reference>
          <reference field="13" count="1" selected="0">
            <x v="20"/>
          </reference>
          <reference field="14" count="1" selected="0">
            <x v="84"/>
          </reference>
          <reference field="15" count="1" selected="0">
            <x v="13"/>
          </reference>
        </references>
      </pivotArea>
    </format>
    <format dxfId="421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420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419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3"/>
          </reference>
          <reference field="8" count="1" selected="0">
            <x v="32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418">
      <pivotArea dataOnly="0" labelOnly="1" outline="0" fieldPosition="0">
        <references count="11">
          <reference field="0" count="1" selected="0">
            <x v="97"/>
          </reference>
          <reference field="1" count="1" selected="0">
            <x v="112"/>
          </reference>
          <reference field="2" count="1" selected="0">
            <x v="2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42"/>
          </reference>
          <reference field="12" count="1" selected="0">
            <x v="40"/>
          </reference>
          <reference field="13" count="1" selected="0">
            <x v="105"/>
          </reference>
          <reference field="14" count="1" selected="0">
            <x v="6"/>
          </reference>
          <reference field="15" count="1" selected="0">
            <x v="72"/>
          </reference>
        </references>
      </pivotArea>
    </format>
    <format dxfId="417">
      <pivotArea dataOnly="0" labelOnly="1" outline="0" fieldPosition="0">
        <references count="11">
          <reference field="0" count="1" selected="0">
            <x v="99"/>
          </reference>
          <reference field="1" count="1" selected="0">
            <x v="66"/>
          </reference>
          <reference field="2" count="1" selected="0">
            <x v="24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56"/>
          </reference>
          <reference field="12" count="1" selected="0">
            <x v="91"/>
          </reference>
          <reference field="13" count="1" selected="0">
            <x v="33"/>
          </reference>
          <reference field="14" count="1" selected="0">
            <x v="30"/>
          </reference>
          <reference field="15" count="1" selected="0">
            <x v="83"/>
          </reference>
        </references>
      </pivotArea>
    </format>
    <format dxfId="416">
      <pivotArea dataOnly="0" labelOnly="1" outline="0" fieldPosition="0">
        <references count="11">
          <reference field="0" count="1" selected="0">
            <x v="100"/>
          </reference>
          <reference field="1" count="1" selected="0">
            <x v="94"/>
          </reference>
          <reference field="2" count="1" selected="0">
            <x v="33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8"/>
          </reference>
          <reference field="12" count="1" selected="0">
            <x v="81"/>
          </reference>
          <reference field="13" count="1" selected="0">
            <x v="92"/>
          </reference>
          <reference field="14" count="1" selected="0">
            <x v="71"/>
          </reference>
          <reference field="15" count="1" selected="0">
            <x v="33"/>
          </reference>
        </references>
      </pivotArea>
    </format>
    <format dxfId="415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414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413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412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411">
      <pivotArea dataOnly="0" labelOnly="1" outline="0" fieldPosition="0">
        <references count="11">
          <reference field="0" count="1" selected="0">
            <x v="101"/>
          </reference>
          <reference field="1" count="1" selected="0">
            <x v="104"/>
          </reference>
          <reference field="2" count="1" selected="0">
            <x v="77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61"/>
          </reference>
          <reference field="12" count="1" selected="0">
            <x v="9"/>
          </reference>
          <reference field="13" count="1" selected="0">
            <x v="89"/>
          </reference>
          <reference field="14" count="1" selected="0">
            <x v="18"/>
          </reference>
          <reference field="15" count="1" selected="0">
            <x v="34"/>
          </reference>
        </references>
      </pivotArea>
    </format>
    <format dxfId="410">
      <pivotArea dataOnly="0" labelOnly="1" outline="0" fieldPosition="0">
        <references count="11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409">
      <pivotArea dataOnly="0" labelOnly="1" outline="0" fieldPosition="0">
        <references count="11">
          <reference field="0" count="1" selected="0">
            <x v="103"/>
          </reference>
          <reference field="1" count="1" selected="0">
            <x v="88"/>
          </reference>
          <reference field="2" count="1" selected="0">
            <x v="81"/>
          </reference>
          <reference field="3" count="1">
            <x v="0"/>
          </reference>
          <reference field="8" count="1" selected="0">
            <x v="28"/>
          </reference>
          <reference field="10" count="1" selected="0">
            <x v="9"/>
          </reference>
          <reference field="11" count="1" selected="0">
            <x v="132"/>
          </reference>
          <reference field="12" count="1" selected="0">
            <x v="51"/>
          </reference>
          <reference field="13" count="1" selected="0">
            <x v="82"/>
          </reference>
          <reference field="14" count="1" selected="0">
            <x v="45"/>
          </reference>
          <reference field="15" count="1" selected="0">
            <x v="62"/>
          </reference>
        </references>
      </pivotArea>
    </format>
    <format dxfId="408">
      <pivotArea dataOnly="0" labelOnly="1" outline="0" fieldPosition="0">
        <references count="11">
          <reference field="0" count="1" selected="0">
            <x v="105"/>
          </reference>
          <reference field="1" count="1" selected="0">
            <x v="50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8"/>
          </reference>
          <reference field="12" count="1" selected="0">
            <x v="99"/>
          </reference>
          <reference field="13" count="1" selected="0">
            <x v="41"/>
          </reference>
          <reference field="14" count="1" selected="0">
            <x v="29"/>
          </reference>
          <reference field="15" count="1" selected="0">
            <x v="35"/>
          </reference>
        </references>
      </pivotArea>
    </format>
    <format dxfId="407">
      <pivotArea dataOnly="0" labelOnly="1" outline="0" fieldPosition="0">
        <references count="11">
          <reference field="0" count="1" selected="0">
            <x v="106"/>
          </reference>
          <reference field="1" count="1" selected="0">
            <x v="9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04"/>
          </reference>
          <reference field="12" count="1" selected="0">
            <x v="55"/>
          </reference>
          <reference field="13" count="1" selected="0">
            <x v="106"/>
          </reference>
          <reference field="14" count="1" selected="0">
            <x v="114"/>
          </reference>
          <reference field="15" count="1" selected="0">
            <x v="95"/>
          </reference>
        </references>
      </pivotArea>
    </format>
    <format dxfId="406">
      <pivotArea dataOnly="0" labelOnly="1" outline="0" fieldPosition="0">
        <references count="11">
          <reference field="0" count="1" selected="0">
            <x v="107"/>
          </reference>
          <reference field="1" count="1" selected="0">
            <x v="87"/>
          </reference>
          <reference field="2" count="1" selected="0">
            <x v="73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10"/>
          </reference>
          <reference field="12" count="1" selected="0">
            <x v="32"/>
          </reference>
          <reference field="13" count="1" selected="0">
            <x v="7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405">
      <pivotArea dataOnly="0" labelOnly="1" outline="0" fieldPosition="0">
        <references count="11">
          <reference field="0" count="1" selected="0">
            <x v="108"/>
          </reference>
          <reference field="1" count="1" selected="0">
            <x v="121"/>
          </reference>
          <reference field="2" count="1" selected="0">
            <x v="56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57"/>
          </reference>
          <reference field="12" count="1" selected="0">
            <x v="20"/>
          </reference>
          <reference field="13" count="1" selected="0">
            <x v="61"/>
          </reference>
          <reference field="14" count="1" selected="0">
            <x v="117"/>
          </reference>
          <reference field="15" count="1" selected="0">
            <x v="69"/>
          </reference>
        </references>
      </pivotArea>
    </format>
    <format dxfId="404">
      <pivotArea dataOnly="0" labelOnly="1" outline="0" fieldPosition="0">
        <references count="11">
          <reference field="0" count="1" selected="0">
            <x v="109"/>
          </reference>
          <reference field="1" count="1" selected="0">
            <x v="65"/>
          </reference>
          <reference field="2" count="1" selected="0">
            <x v="32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9"/>
          </reference>
          <reference field="11" count="1" selected="0">
            <x v="2"/>
          </reference>
          <reference field="12" count="1" selected="0">
            <x v="27"/>
          </reference>
          <reference field="13" count="1" selected="0">
            <x v="55"/>
          </reference>
          <reference field="14" count="1" selected="0">
            <x v="116"/>
          </reference>
          <reference field="15" count="1" selected="0">
            <x v="70"/>
          </reference>
        </references>
      </pivotArea>
    </format>
    <format dxfId="403">
      <pivotArea dataOnly="0" labelOnly="1" outline="0" fieldPosition="0">
        <references count="11">
          <reference field="0" count="1" selected="0">
            <x v="112"/>
          </reference>
          <reference field="1" count="1" selected="0">
            <x v="38"/>
          </reference>
          <reference field="2" count="1" selected="0">
            <x v="14"/>
          </reference>
          <reference field="3" count="1">
            <x v="2"/>
          </reference>
          <reference field="8" count="1" selected="0">
            <x v="12"/>
          </reference>
          <reference field="10" count="1" selected="0">
            <x v="9"/>
          </reference>
          <reference field="11" count="1" selected="0">
            <x v="28"/>
          </reference>
          <reference field="12" count="1" selected="0">
            <x v="88"/>
          </reference>
          <reference field="13" count="1" selected="0">
            <x v="97"/>
          </reference>
          <reference field="14" count="1" selected="0">
            <x v="56"/>
          </reference>
          <reference field="15" count="1" selected="0">
            <x v="95"/>
          </reference>
        </references>
      </pivotArea>
    </format>
    <format dxfId="402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7"/>
          </reference>
          <reference field="8" count="1" selected="0">
            <x v="1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401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400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9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4"/>
          </reference>
          <reference field="8" count="1" selected="0">
            <x v="24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8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7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6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5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4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3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2">
      <pivotArea dataOnly="0" labelOnly="1" outline="0" fieldPosition="0">
        <references count="11">
          <reference field="0" count="1" selected="0">
            <x v="113"/>
          </reference>
          <reference field="1" count="1" selected="0">
            <x v="62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65"/>
          </reference>
          <reference field="12" count="1" selected="0">
            <x v="29"/>
          </reference>
          <reference field="13" count="1" selected="0">
            <x v="1"/>
          </reference>
          <reference field="14" count="1" selected="0">
            <x v="4"/>
          </reference>
          <reference field="15" count="1" selected="0">
            <x v="54"/>
          </reference>
        </references>
      </pivotArea>
    </format>
    <format dxfId="391">
      <pivotArea dataOnly="0" labelOnly="1" outline="0" fieldPosition="0">
        <references count="11">
          <reference field="0" count="1" selected="0">
            <x v="116"/>
          </reference>
          <reference field="1" count="1" selected="0">
            <x v="110"/>
          </reference>
          <reference field="2" count="1" selected="0">
            <x v="7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69"/>
          </reference>
          <reference field="12" count="1" selected="0">
            <x v="90"/>
          </reference>
          <reference field="13" count="1" selected="0">
            <x v="114"/>
          </reference>
          <reference field="14" count="1" selected="0">
            <x v="16"/>
          </reference>
          <reference field="15" count="1" selected="0">
            <x v="1"/>
          </reference>
        </references>
      </pivotArea>
    </format>
    <format dxfId="390">
      <pivotArea dataOnly="0" labelOnly="1" outline="0" fieldPosition="0">
        <references count="11">
          <reference field="0" count="1" selected="0">
            <x v="117"/>
          </reference>
          <reference field="1" count="1" selected="0">
            <x v="11"/>
          </reference>
          <reference field="2" count="1" selected="0">
            <x v="33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7"/>
          </reference>
          <reference field="11" count="1" selected="0">
            <x v="15"/>
          </reference>
          <reference field="12" count="1" selected="0">
            <x v="8"/>
          </reference>
          <reference field="13" count="1" selected="0">
            <x v="8"/>
          </reference>
          <reference field="14" count="1" selected="0">
            <x v="17"/>
          </reference>
          <reference field="15" count="1" selected="0">
            <x v="95"/>
          </reference>
        </references>
      </pivotArea>
    </format>
    <format dxfId="389">
      <pivotArea dataOnly="0" labelOnly="1" outline="0" fieldPosition="0">
        <references count="11">
          <reference field="0" count="1" selected="0">
            <x v="119"/>
          </reference>
          <reference field="1" count="1" selected="0">
            <x v="47"/>
          </reference>
          <reference field="2" count="1" selected="0">
            <x v="78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41"/>
          </reference>
          <reference field="12" count="1" selected="0">
            <x v="34"/>
          </reference>
          <reference field="13" count="1" selected="0">
            <x v="79"/>
          </reference>
          <reference field="14" count="1" selected="0">
            <x v="112"/>
          </reference>
          <reference field="15" count="1" selected="0">
            <x v="95"/>
          </reference>
        </references>
      </pivotArea>
    </format>
    <format dxfId="388">
      <pivotArea dataOnly="0" labelOnly="1" outline="0" fieldPosition="0">
        <references count="11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387">
      <pivotArea dataOnly="0" labelOnly="1" outline="0" fieldPosition="0">
        <references count="11">
          <reference field="0" count="1" selected="0">
            <x v="121"/>
          </reference>
          <reference field="1" count="1" selected="0">
            <x v="53"/>
          </reference>
          <reference field="2" count="1" selected="0">
            <x v="67"/>
          </reference>
          <reference field="3" count="1">
            <x v="1"/>
          </reference>
          <reference field="8" count="1" selected="0">
            <x v="11"/>
          </reference>
          <reference field="10" count="1" selected="0">
            <x v="9"/>
          </reference>
          <reference field="11" count="1" selected="0">
            <x v="113"/>
          </reference>
          <reference field="12" count="1" selected="0">
            <x v="30"/>
          </reference>
          <reference field="13" count="1" selected="0">
            <x v="69"/>
          </reference>
          <reference field="14" count="1" selected="0">
            <x v="59"/>
          </reference>
          <reference field="15" count="1" selected="0">
            <x v="7"/>
          </reference>
        </references>
      </pivotArea>
    </format>
    <format dxfId="386">
      <pivotArea dataOnly="0" labelOnly="1" outline="0" fieldPosition="0">
        <references count="11">
          <reference field="0" count="1" selected="0">
            <x v="123"/>
          </reference>
          <reference field="1" count="1" selected="0">
            <x v="116"/>
          </reference>
          <reference field="2" count="1" selected="0">
            <x v="29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89"/>
          </reference>
          <reference field="12" count="1" selected="0">
            <x v="11"/>
          </reference>
          <reference field="13" count="1" selected="0">
            <x v="94"/>
          </reference>
          <reference field="14" count="1" selected="0">
            <x v="99"/>
          </reference>
          <reference field="15" count="1" selected="0">
            <x v="21"/>
          </reference>
        </references>
      </pivotArea>
    </format>
    <format dxfId="385">
      <pivotArea dataOnly="0" labelOnly="1" outline="0" fieldPosition="0">
        <references count="11">
          <reference field="0" count="1" selected="0">
            <x v="124"/>
          </reference>
          <reference field="1" count="1" selected="0">
            <x v="20"/>
          </reference>
          <reference field="2" count="1" selected="0">
            <x v="12"/>
          </reference>
          <reference field="3" count="1">
            <x v="1"/>
          </reference>
          <reference field="8" count="1" selected="0">
            <x v="7"/>
          </reference>
          <reference field="10" count="1" selected="0">
            <x v="0"/>
          </reference>
          <reference field="11" count="1" selected="0">
            <x v="92"/>
          </reference>
          <reference field="12" count="1" selected="0">
            <x v="129"/>
          </reference>
          <reference field="13" count="1" selected="0">
            <x v="107"/>
          </reference>
          <reference field="14" count="1" selected="0">
            <x v="7"/>
          </reference>
          <reference field="15" count="1" selected="0">
            <x v="95"/>
          </reference>
        </references>
      </pivotArea>
    </format>
    <format dxfId="384">
      <pivotArea dataOnly="0" labelOnly="1" outline="0" fieldPosition="0">
        <references count="11">
          <reference field="0" count="1" selected="0">
            <x v="125"/>
          </reference>
          <reference field="1" count="1" selected="0">
            <x v="76"/>
          </reference>
          <reference field="2" count="1" selected="0">
            <x v="5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4"/>
          </reference>
          <reference field="11" count="1" selected="0">
            <x v="46"/>
          </reference>
          <reference field="12" count="1" selected="0">
            <x v="5"/>
          </reference>
          <reference field="13" count="1" selected="0">
            <x v="32"/>
          </reference>
          <reference field="14" count="1" selected="0">
            <x v="55"/>
          </reference>
          <reference field="15" count="1" selected="0">
            <x v="45"/>
          </reference>
        </references>
      </pivotArea>
    </format>
    <format dxfId="383">
      <pivotArea dataOnly="0" labelOnly="1" outline="0" fieldPosition="0">
        <references count="11">
          <reference field="0" count="1" selected="0">
            <x v="126"/>
          </reference>
          <reference field="1" count="1" selected="0">
            <x v="45"/>
          </reference>
          <reference field="2" count="1" selected="0">
            <x v="13"/>
          </reference>
          <reference field="3" count="1">
            <x v="1"/>
          </reference>
          <reference field="8" count="1" selected="0">
            <x v="13"/>
          </reference>
          <reference field="10" count="1" selected="0">
            <x v="9"/>
          </reference>
          <reference field="11" count="1" selected="0">
            <x v="3"/>
          </reference>
          <reference field="12" count="1" selected="0">
            <x v="31"/>
          </reference>
          <reference field="13" count="1" selected="0">
            <x v="25"/>
          </reference>
          <reference field="14" count="1" selected="0">
            <x v="26"/>
          </reference>
          <reference field="15" count="1" selected="0">
            <x v="74"/>
          </reference>
        </references>
      </pivotArea>
    </format>
    <format dxfId="382">
      <pivotArea dataOnly="0" labelOnly="1" outline="0" fieldPosition="0">
        <references count="11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10"/>
          </reference>
          <reference field="8" count="1" selected="0">
            <x v="14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381">
      <pivotArea dataOnly="0" labelOnly="1" outline="0" fieldPosition="0">
        <references count="11">
          <reference field="0" count="1" selected="0">
            <x v="127"/>
          </reference>
          <reference field="1" count="1" selected="0">
            <x v="3"/>
          </reference>
          <reference field="2" count="1" selected="0">
            <x v="26"/>
          </reference>
          <reference field="3" count="1">
            <x v="10"/>
          </reference>
          <reference field="8" count="1" selected="0">
            <x v="35"/>
          </reference>
          <reference field="10" count="1" selected="0">
            <x v="22"/>
          </reference>
          <reference field="11" count="1" selected="0">
            <x v="88"/>
          </reference>
          <reference field="12" count="1" selected="0">
            <x v="106"/>
          </reference>
          <reference field="13" count="1" selected="0">
            <x v="59"/>
          </reference>
          <reference field="14" count="1" selected="0">
            <x v="8"/>
          </reference>
          <reference field="15" count="1" selected="0">
            <x v="52"/>
          </reference>
        </references>
      </pivotArea>
    </format>
    <format dxfId="380">
      <pivotArea dataOnly="0" labelOnly="1" outline="0" fieldPosition="0">
        <references count="11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3" count="1">
            <x v="10"/>
          </reference>
          <reference field="8" count="1" selected="0">
            <x v="1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379">
      <pivotArea dataOnly="0" labelOnly="1" outline="0" fieldPosition="0">
        <references count="11">
          <reference field="0" count="1" selected="0">
            <x v="128"/>
          </reference>
          <reference field="1" count="1" selected="0">
            <x v="21"/>
          </reference>
          <reference field="2" count="1" selected="0">
            <x v="27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11"/>
          </reference>
          <reference field="11" count="1" selected="0">
            <x v="17"/>
          </reference>
          <reference field="12" count="1" selected="0">
            <x v="128"/>
          </reference>
          <reference field="13" count="1" selected="0">
            <x v="58"/>
          </reference>
          <reference field="14" count="1" selected="0">
            <x v="89"/>
          </reference>
          <reference field="15" count="1" selected="0">
            <x v="52"/>
          </reference>
        </references>
      </pivotArea>
    </format>
    <format dxfId="378">
      <pivotArea dataOnly="0" labelOnly="1" outline="0" fieldPosition="0">
        <references count="11">
          <reference field="0" count="1" selected="0">
            <x v="130"/>
          </reference>
          <reference field="1" count="1" selected="0">
            <x v="77"/>
          </reference>
          <reference field="2" count="1" selected="0">
            <x v="82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64"/>
          </reference>
          <reference field="12" count="1" selected="0">
            <x v="102"/>
          </reference>
          <reference field="13" count="1" selected="0">
            <x v="86"/>
          </reference>
          <reference field="14" count="1" selected="0">
            <x v="93"/>
          </reference>
          <reference field="15" count="1" selected="0">
            <x v="14"/>
          </reference>
        </references>
      </pivotArea>
    </format>
    <format dxfId="377">
      <pivotArea dataOnly="0" labelOnly="1" outline="0" fieldPosition="0">
        <references count="11">
          <reference field="0" count="1" selected="0">
            <x v="131"/>
          </reference>
          <reference field="1" count="1" selected="0">
            <x v="102"/>
          </reference>
          <reference field="2" count="1" selected="0">
            <x v="83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63"/>
          </reference>
          <reference field="12" count="1" selected="0">
            <x v="71"/>
          </reference>
          <reference field="13" count="1" selected="0">
            <x v="34"/>
          </reference>
          <reference field="14" count="1" selected="0">
            <x v="65"/>
          </reference>
          <reference field="15" count="1" selected="0">
            <x v="51"/>
          </reference>
        </references>
      </pivotArea>
    </format>
    <format dxfId="376">
      <pivotArea dataOnly="0" labelOnly="1" outline="0" fieldPosition="0">
        <references count="11">
          <reference field="0" count="1" selected="0">
            <x v="133"/>
          </reference>
          <reference field="1" count="1" selected="0">
            <x v="63"/>
          </reference>
          <reference field="2" count="1" selected="0">
            <x v="10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3"/>
          </reference>
          <reference field="11" count="1" selected="0">
            <x v="134"/>
          </reference>
          <reference field="12" count="1" selected="0">
            <x v="6"/>
          </reference>
          <reference field="13" count="1" selected="0">
            <x v="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375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374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0"/>
          </reference>
          <reference field="8" count="1" selected="0">
            <x v="3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373">
      <pivotArea dataOnly="0" labelOnly="1" outline="0" fieldPosition="0">
        <references count="11">
          <reference field="0" count="1" selected="0">
            <x v="136"/>
          </reference>
          <reference field="1" count="1" selected="0">
            <x v="2"/>
          </reference>
          <reference field="2" count="1" selected="0">
            <x v="5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13"/>
          </reference>
          <reference field="11" count="1" selected="0">
            <x v="79"/>
          </reference>
          <reference field="12" count="1" selected="0">
            <x v="118"/>
          </reference>
          <reference field="13" count="1" selected="0">
            <x v="56"/>
          </reference>
          <reference field="14" count="1" selected="0">
            <x v="107"/>
          </reference>
          <reference field="15" count="1" selected="0">
            <x v="0"/>
          </reference>
        </references>
      </pivotArea>
    </format>
    <format dxfId="372">
      <pivotArea dataOnly="0" labelOnly="1" outline="0" fieldPosition="0">
        <references count="11">
          <reference field="0" count="1" selected="0">
            <x v="137"/>
          </reference>
          <reference field="1" count="1" selected="0">
            <x v="8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9"/>
          </reference>
          <reference field="12" count="1" selected="0">
            <x v="62"/>
          </reference>
          <reference field="13" count="1" selected="0">
            <x v="87"/>
          </reference>
          <reference field="14" count="1" selected="0">
            <x v="120"/>
          </reference>
          <reference field="15" count="1" selected="0">
            <x v="58"/>
          </reference>
        </references>
      </pivotArea>
    </format>
    <format dxfId="371">
      <pivotArea dataOnly="0" labelOnly="1" outline="0" fieldPosition="0">
        <references count="11">
          <reference field="0" count="1" selected="0">
            <x v="138"/>
          </reference>
          <reference field="1" count="1" selected="0">
            <x v="22"/>
          </reference>
          <reference field="2" count="1" selected="0">
            <x v="33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1"/>
          </reference>
          <reference field="12" count="1" selected="0">
            <x v="23"/>
          </reference>
          <reference field="13" count="1" selected="0">
            <x v="110"/>
          </reference>
          <reference field="14" count="1" selected="0">
            <x v="67"/>
          </reference>
          <reference field="15" count="1" selected="0">
            <x v="57"/>
          </reference>
        </references>
      </pivotArea>
    </format>
    <format dxfId="370">
      <pivotArea dataOnly="0" labelOnly="1" outline="0" fieldPosition="0">
        <references count="11">
          <reference field="0" count="1" selected="0">
            <x v="139"/>
          </reference>
          <reference field="1" count="1" selected="0">
            <x v="43"/>
          </reference>
          <reference field="2" count="1" selected="0">
            <x v="4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62"/>
          </reference>
          <reference field="12" count="1" selected="0">
            <x v="76"/>
          </reference>
          <reference field="13" count="1" selected="0">
            <x v="12"/>
          </reference>
          <reference field="14" count="1" selected="0">
            <x v="58"/>
          </reference>
          <reference field="15" count="1" selected="0">
            <x v="53"/>
          </reference>
        </references>
      </pivotArea>
    </format>
    <format dxfId="369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1"/>
          </reference>
          <reference field="8" count="1" selected="0">
            <x v="38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368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367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366">
      <pivotArea dataOnly="0" labelOnly="1" outline="0" fieldPosition="0">
        <references count="11">
          <reference field="0" count="1" selected="0">
            <x v="140"/>
          </reference>
          <reference field="1" count="1" selected="0">
            <x v="67"/>
          </reference>
          <reference field="2" count="1" selected="0">
            <x v="5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3"/>
          </reference>
          <reference field="12" count="1" selected="0">
            <x v="87"/>
          </reference>
          <reference field="13" count="1" selected="0">
            <x v="27"/>
          </reference>
          <reference field="14" count="1" selected="0">
            <x v="43"/>
          </reference>
          <reference field="15" count="1" selected="0">
            <x v="59"/>
          </reference>
        </references>
      </pivotArea>
    </format>
    <format dxfId="365">
      <pivotArea dataOnly="0" labelOnly="1" outline="0" fieldPosition="0">
        <references count="11">
          <reference field="0" count="1" selected="0">
            <x v="141"/>
          </reference>
          <reference field="1" count="1" selected="0">
            <x v="106"/>
          </reference>
          <reference field="2" count="1" selected="0">
            <x v="4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17"/>
          </reference>
          <reference field="11" count="1" selected="0">
            <x v="52"/>
          </reference>
          <reference field="12" count="1" selected="0">
            <x v="39"/>
          </reference>
          <reference field="13" count="1" selected="0">
            <x v="29"/>
          </reference>
          <reference field="14" count="1" selected="0">
            <x v="78"/>
          </reference>
          <reference field="15" count="1" selected="0">
            <x v="60"/>
          </reference>
        </references>
      </pivotArea>
    </format>
    <format dxfId="364">
      <pivotArea dataOnly="0" labelOnly="1" outline="0" fieldPosition="0">
        <references count="11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3" count="1">
            <x v="7"/>
          </reference>
          <reference field="8" count="1" selected="0">
            <x v="3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363">
      <pivotArea dataOnly="0" labelOnly="1" outline="0" fieldPosition="0">
        <references count="11">
          <reference field="0" count="1" selected="0">
            <x v="142"/>
          </reference>
          <reference field="1" count="1" selected="0">
            <x v="35"/>
          </reference>
          <reference field="2" count="1" selected="0">
            <x v="57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70"/>
          </reference>
          <reference field="12" count="1" selected="0">
            <x v="95"/>
          </reference>
          <reference field="13" count="1" selected="0">
            <x v="38"/>
          </reference>
          <reference field="14" count="1" selected="0">
            <x v="79"/>
          </reference>
          <reference field="15" count="1" selected="0">
            <x v="61"/>
          </reference>
        </references>
      </pivotArea>
    </format>
    <format dxfId="362">
      <pivotArea dataOnly="0" labelOnly="1" outline="0" fieldPosition="0">
        <references count="11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361">
      <pivotArea dataOnly="0" labelOnly="1" outline="0" fieldPosition="0">
        <references count="11">
          <reference field="0" count="1" selected="0">
            <x v="143"/>
          </reference>
          <reference field="1" count="1" selected="0">
            <x v="13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18"/>
          </reference>
          <reference field="11" count="1" selected="0">
            <x v="103"/>
          </reference>
          <reference field="12" count="1" selected="0">
            <x v="110"/>
          </reference>
          <reference field="13" count="1" selected="0">
            <x v="7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360">
      <pivotArea dataOnly="0" labelOnly="1" outline="0" fieldPosition="0">
        <references count="11">
          <reference field="0" count="1" selected="0">
            <x v="144"/>
          </reference>
          <reference field="1" count="1" selected="0">
            <x v="117"/>
          </reference>
          <reference field="2" count="1" selected="0">
            <x v="80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1"/>
          </reference>
          <reference field="11" count="1" selected="0">
            <x v="35"/>
          </reference>
          <reference field="12" count="1" selected="0">
            <x v="2"/>
          </reference>
          <reference field="13" count="1" selected="0">
            <x v="21"/>
          </reference>
          <reference field="14" count="1" selected="0">
            <x v="27"/>
          </reference>
          <reference field="15" count="1" selected="0">
            <x v="12"/>
          </reference>
        </references>
      </pivotArea>
    </format>
    <format dxfId="359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358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357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356">
      <pivotArea dataOnly="0" labelOnly="1" outline="0" fieldPosition="0">
        <references count="11">
          <reference field="0" count="1" selected="0">
            <x v="145"/>
          </reference>
          <reference field="1" count="1" selected="0">
            <x v="1"/>
          </reference>
          <reference field="2" count="1" selected="0">
            <x v="78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19"/>
          </reference>
          <reference field="11" count="1" selected="0">
            <x v="140"/>
          </reference>
          <reference field="12" count="1" selected="0">
            <x v="13"/>
          </reference>
          <reference field="13" count="1" selected="0">
            <x v="67"/>
          </reference>
          <reference field="14" count="1" selected="0">
            <x v="33"/>
          </reference>
          <reference field="15" count="1" selected="0">
            <x v="41"/>
          </reference>
        </references>
      </pivotArea>
    </format>
    <format dxfId="355">
      <pivotArea dataOnly="0" labelOnly="1" outline="0" fieldPosition="0">
        <references count="11">
          <reference field="0" count="1" selected="0">
            <x v="147"/>
          </reference>
          <reference field="1" count="1" selected="0">
            <x v="111"/>
          </reference>
          <reference field="2" count="1" selected="0">
            <x v="83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1"/>
          </reference>
          <reference field="12" count="1" selected="0">
            <x v="103"/>
          </reference>
          <reference field="13" count="1" selected="0">
            <x v="120"/>
          </reference>
          <reference field="14" count="1" selected="0">
            <x v="10"/>
          </reference>
          <reference field="15" count="1" selected="0">
            <x v="95"/>
          </reference>
        </references>
      </pivotArea>
    </format>
    <format dxfId="354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353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352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3"/>
          </reference>
          <reference field="8" count="1" selected="0">
            <x v="32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351">
      <pivotArea dataOnly="0" labelOnly="1" outline="0" fieldPosition="0">
        <references count="11">
          <reference field="0" count="1" selected="0">
            <x v="149"/>
          </reference>
          <reference field="1" count="1" selected="0">
            <x v="122"/>
          </reference>
          <reference field="2" count="1" selected="0">
            <x v="8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2"/>
          </reference>
          <reference field="11" count="1" selected="0">
            <x v="49"/>
          </reference>
          <reference field="12" count="1" selected="0">
            <x v="3"/>
          </reference>
          <reference field="13" count="1" selected="0">
            <x v="24"/>
          </reference>
          <reference field="14" count="1" selected="0">
            <x v="82"/>
          </reference>
          <reference field="15" count="1" selected="0">
            <x v="72"/>
          </reference>
        </references>
      </pivotArea>
    </format>
    <format dxfId="350">
      <pivotArea dataOnly="0" labelOnly="1" outline="0" fieldPosition="0">
        <references count="11">
          <reference field="0" count="1" selected="0">
            <x v="151"/>
          </reference>
          <reference field="1" count="1" selected="0">
            <x v="23"/>
          </reference>
          <reference field="2" count="1" selected="0">
            <x v="61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8"/>
          </reference>
          <reference field="11" count="1" selected="0">
            <x v="127"/>
          </reference>
          <reference field="12" count="1" selected="0">
            <x v="116"/>
          </reference>
          <reference field="13" count="1" selected="0">
            <x v="120"/>
          </reference>
          <reference field="14" count="1" selected="0">
            <x v="12"/>
          </reference>
          <reference field="15" count="1" selected="0">
            <x v="95"/>
          </reference>
        </references>
      </pivotArea>
    </format>
    <format dxfId="349">
      <pivotArea dataOnly="0" labelOnly="1" outline="0" fieldPosition="0">
        <references count="11">
          <reference field="0" count="1" selected="0">
            <x v="153"/>
          </reference>
          <reference field="1" count="1" selected="0">
            <x v="14"/>
          </reference>
          <reference field="2" count="1" selected="0">
            <x v="8"/>
          </reference>
          <reference field="3" count="1">
            <x v="1"/>
          </reference>
          <reference field="8" count="1" selected="0">
            <x v="5"/>
          </reference>
          <reference field="10" count="1" selected="0">
            <x v="10"/>
          </reference>
          <reference field="11" count="1" selected="0">
            <x v="24"/>
          </reference>
          <reference field="12" count="1" selected="0">
            <x v="113"/>
          </reference>
          <reference field="13" count="1" selected="0">
            <x v="109"/>
          </reference>
          <reference field="14" count="1" selected="0">
            <x v="86"/>
          </reference>
          <reference field="15" count="1" selected="0">
            <x v="23"/>
          </reference>
        </references>
      </pivotArea>
    </format>
    <format dxfId="348">
      <pivotArea dataOnly="0" labelOnly="1" outline="0" fieldPosition="0">
        <references count="11">
          <reference field="0" count="1" selected="0">
            <x v="155"/>
          </reference>
          <reference field="1" count="1" selected="0">
            <x v="52"/>
          </reference>
          <reference field="2" count="1" selected="0">
            <x v="3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2"/>
          </reference>
          <reference field="12" count="1" selected="0">
            <x v="73"/>
          </reference>
          <reference field="13" count="1" selected="0">
            <x v="22"/>
          </reference>
          <reference field="14" count="1" selected="0">
            <x v="104"/>
          </reference>
          <reference field="15" count="1" selected="0">
            <x v="24"/>
          </reference>
        </references>
      </pivotArea>
    </format>
    <format dxfId="347">
      <pivotArea dataOnly="0" labelOnly="1" outline="0" fieldPosition="0">
        <references count="11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346">
      <pivotArea dataOnly="0" labelOnly="1" outline="0" fieldPosition="0">
        <references count="11">
          <reference field="0" count="1" selected="0">
            <x v="156"/>
          </reference>
          <reference field="1" count="1" selected="0">
            <x v="125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"/>
          </reference>
          <reference field="12" count="1" selected="0">
            <x v="82"/>
          </reference>
          <reference field="13" count="1" selected="0">
            <x v="113"/>
          </reference>
          <reference field="14" count="1" selected="0">
            <x v="21"/>
          </reference>
          <reference field="15" count="1" selected="0">
            <x v="75"/>
          </reference>
        </references>
      </pivotArea>
    </format>
    <format dxfId="345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344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343">
      <pivotArea dataOnly="0" labelOnly="1" outline="0" fieldPosition="0">
        <references count="11">
          <reference field="0" count="1" selected="0">
            <x v="157"/>
          </reference>
          <reference field="1" count="1" selected="0">
            <x v="97"/>
          </reference>
          <reference field="2" count="1" selected="0">
            <x v="47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1"/>
          </reference>
          <reference field="12" count="1" selected="0">
            <x v="86"/>
          </reference>
          <reference field="13" count="1" selected="0">
            <x v="10"/>
          </reference>
          <reference field="14" count="1" selected="0">
            <x v="77"/>
          </reference>
          <reference field="15" count="1" selected="0">
            <x v="78"/>
          </reference>
        </references>
      </pivotArea>
    </format>
    <format dxfId="342">
      <pivotArea dataOnly="0" labelOnly="1" outline="0" fieldPosition="0">
        <references count="11">
          <reference field="0" count="1" selected="0">
            <x v="158"/>
          </reference>
          <reference field="1" count="1" selected="0">
            <x v="92"/>
          </reference>
          <reference field="2" count="1" selected="0">
            <x v="3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7"/>
          </reference>
          <reference field="12" count="1" selected="0">
            <x v="85"/>
          </reference>
          <reference field="13" count="1" selected="0">
            <x v="47"/>
          </reference>
          <reference field="14" count="1" selected="0">
            <x v="85"/>
          </reference>
          <reference field="15" count="1" selected="0">
            <x v="91"/>
          </reference>
        </references>
      </pivotArea>
    </format>
    <format dxfId="341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340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339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338">
      <pivotArea dataOnly="0" labelOnly="1" outline="0" fieldPosition="0">
        <references count="11">
          <reference field="0" count="1" selected="0">
            <x v="159"/>
          </reference>
          <reference field="1" count="1" selected="0">
            <x v="46"/>
          </reference>
          <reference field="2" count="1" selected="0">
            <x v="7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1"/>
          </reference>
          <reference field="12" count="1" selected="0">
            <x v="26"/>
          </reference>
          <reference field="13" count="1" selected="0">
            <x v="30"/>
          </reference>
          <reference field="14" count="1" selected="0">
            <x v="70"/>
          </reference>
          <reference field="15" count="1" selected="0">
            <x v="32"/>
          </reference>
        </references>
      </pivotArea>
    </format>
    <format dxfId="337">
      <pivotArea dataOnly="0" labelOnly="1" outline="0" fieldPosition="0">
        <references count="11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3" count="1">
            <x v="9"/>
          </reference>
          <reference field="8" count="1" selected="0">
            <x v="18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336">
      <pivotArea dataOnly="0" labelOnly="1" outline="0" fieldPosition="0">
        <references count="11">
          <reference field="0" count="1" selected="0">
            <x v="161"/>
          </reference>
          <reference field="1" count="1" selected="0">
            <x v="41"/>
          </reference>
          <reference field="2" count="1" selected="0">
            <x v="22"/>
          </reference>
          <reference field="3" count="1">
            <x v="3"/>
          </reference>
          <reference field="8" count="1" selected="0">
            <x v="33"/>
          </reference>
          <reference field="10" count="1" selected="0">
            <x v="9"/>
          </reference>
          <reference field="11" count="1" selected="0">
            <x v="86"/>
          </reference>
          <reference field="12" count="1" selected="0">
            <x v="43"/>
          </reference>
          <reference field="13" count="1" selected="0">
            <x v="91"/>
          </reference>
          <reference field="14" count="1" selected="0">
            <x v="92"/>
          </reference>
          <reference field="15" count="1" selected="0">
            <x v="79"/>
          </reference>
        </references>
      </pivotArea>
    </format>
    <format dxfId="335">
      <pivotArea dataOnly="0" labelOnly="1" outline="0" fieldPosition="0">
        <references count="11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334">
      <pivotArea dataOnly="0" labelOnly="1" outline="0" fieldPosition="0">
        <references count="11">
          <reference field="0" count="1" selected="0">
            <x v="162"/>
          </reference>
          <reference field="1" count="1" selected="0">
            <x v="5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2"/>
          </reference>
          <reference field="12" count="1" selected="0">
            <x v="63"/>
          </reference>
          <reference field="13" count="1" selected="0">
            <x v="78"/>
          </reference>
          <reference field="14" count="1" selected="0">
            <x v="36"/>
          </reference>
          <reference field="15" count="1" selected="0">
            <x v="30"/>
          </reference>
        </references>
      </pivotArea>
    </format>
    <format dxfId="333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32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31">
      <pivotArea dataOnly="0" labelOnly="1" outline="0" fieldPosition="0">
        <references count="11">
          <reference field="0" count="1" selected="0">
            <x v="164"/>
          </reference>
          <reference field="1" count="1" selected="0">
            <x v="93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54"/>
          </reference>
          <reference field="12" count="1" selected="0">
            <x v="61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30">
      <pivotArea dataOnly="0" labelOnly="1" outline="0" fieldPosition="0">
        <references count="11">
          <reference field="0" count="1" selected="0">
            <x v="165"/>
          </reference>
          <reference field="1" count="1" selected="0">
            <x v="24"/>
          </reference>
          <reference field="2" count="1" selected="0">
            <x v="2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8"/>
          </reference>
          <reference field="11" count="1" selected="0">
            <x v="137"/>
          </reference>
          <reference field="12" count="1" selected="0">
            <x v="24"/>
          </reference>
          <reference field="13" count="1" selected="0">
            <x v="64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329">
      <pivotArea dataOnly="0" labelOnly="1" outline="0" fieldPosition="0">
        <references count="11">
          <reference field="0" count="1" selected="0">
            <x v="166"/>
          </reference>
          <reference field="1" count="1" selected="0">
            <x v="73"/>
          </reference>
          <reference field="2" count="1" selected="0">
            <x v="45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44"/>
          </reference>
          <reference field="12" count="1" selected="0">
            <x v="54"/>
          </reference>
          <reference field="13" count="1" selected="0">
            <x v="11"/>
          </reference>
          <reference field="14" count="1" selected="0">
            <x v="103"/>
          </reference>
          <reference field="15" count="1" selected="0">
            <x v="19"/>
          </reference>
        </references>
      </pivotArea>
    </format>
    <format dxfId="328">
      <pivotArea dataOnly="0" labelOnly="1" outline="0" fieldPosition="0">
        <references count="11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327">
      <pivotArea dataOnly="0" labelOnly="1" outline="0" fieldPosition="0">
        <references count="11">
          <reference field="0" count="1" selected="0">
            <x v="167"/>
          </reference>
          <reference field="1" count="1" selected="0">
            <x v="81"/>
          </reference>
          <reference field="2" count="1" selected="0">
            <x v="84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7"/>
          </reference>
          <reference field="12" count="1" selected="0">
            <x v="50"/>
          </reference>
          <reference field="13" count="1" selected="0">
            <x v="117"/>
          </reference>
          <reference field="14" count="1" selected="0">
            <x v="5"/>
          </reference>
          <reference field="15" count="1" selected="0">
            <x v="15"/>
          </reference>
        </references>
      </pivotArea>
    </format>
    <format dxfId="326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325">
      <pivotArea dataOnly="0" labelOnly="1" outline="0" fieldPosition="0">
        <references count="11">
          <reference field="0" count="1" selected="0">
            <x v="168"/>
          </reference>
          <reference field="1" count="1" selected="0">
            <x v="108"/>
          </reference>
          <reference field="2" count="1" selected="0">
            <x v="3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17"/>
          </reference>
          <reference field="11" count="1" selected="0">
            <x v="124"/>
          </reference>
          <reference field="12" count="1" selected="0">
            <x v="38"/>
          </reference>
          <reference field="13" count="1" selected="0">
            <x v="83"/>
          </reference>
          <reference field="14" count="1" selected="0">
            <x v="96"/>
          </reference>
          <reference field="15" count="1" selected="0">
            <x v="71"/>
          </reference>
        </references>
      </pivotArea>
    </format>
    <format dxfId="324">
      <pivotArea dataOnly="0" labelOnly="1" outline="0" fieldPosition="0">
        <references count="11">
          <reference field="0" count="1" selected="0">
            <x v="169"/>
          </reference>
          <reference field="1" count="1" selected="0">
            <x v="105"/>
          </reference>
          <reference field="2" count="1" selected="0">
            <x v="74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1"/>
          </reference>
          <reference field="12" count="1" selected="0">
            <x v="56"/>
          </reference>
          <reference field="13" count="1" selected="0">
            <x v="39"/>
          </reference>
          <reference field="14" count="1" selected="0">
            <x v="95"/>
          </reference>
          <reference field="15" count="1" selected="0">
            <x v="28"/>
          </reference>
        </references>
      </pivotArea>
    </format>
    <format dxfId="323">
      <pivotArea dataOnly="0" labelOnly="1" outline="0" fieldPosition="0">
        <references count="11">
          <reference field="0" count="1" selected="0">
            <x v="170"/>
          </reference>
          <reference field="1" count="1" selected="0">
            <x v="71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"/>
          </reference>
          <reference field="12" count="1" selected="0">
            <x v="68"/>
          </reference>
          <reference field="13" count="1" selected="0">
            <x v="93"/>
          </reference>
          <reference field="14" count="1" selected="0">
            <x v="25"/>
          </reference>
          <reference field="15" count="1" selected="0">
            <x v="29"/>
          </reference>
        </references>
      </pivotArea>
    </format>
    <format dxfId="322">
      <pivotArea dataOnly="0" labelOnly="1" outline="0" fieldPosition="0">
        <references count="11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321">
      <pivotArea dataOnly="0" labelOnly="1" outline="0" fieldPosition="0">
        <references count="11">
          <reference field="0" count="1" selected="0">
            <x v="171"/>
          </reference>
          <reference field="1" count="1" selected="0">
            <x v="86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6"/>
          </reference>
          <reference field="12" count="1" selected="0">
            <x v="82"/>
          </reference>
          <reference field="13" count="1" selected="0">
            <x v="5"/>
          </reference>
          <reference field="14" count="1" selected="0">
            <x v="52"/>
          </reference>
          <reference field="15" count="1" selected="0">
            <x v="20"/>
          </reference>
        </references>
      </pivotArea>
    </format>
    <format dxfId="320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319">
      <pivotArea dataOnly="0" labelOnly="1" outline="0" fieldPosition="0">
        <references count="11">
          <reference field="0" count="1" selected="0">
            <x v="172"/>
          </reference>
          <reference field="1" count="1" selected="0">
            <x v="107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9"/>
          </reference>
          <reference field="11" count="1" selected="0">
            <x v="123"/>
          </reference>
          <reference field="12" count="1" selected="0">
            <x v="1"/>
          </reference>
          <reference field="13" count="1" selected="0">
            <x v="53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318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317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316">
      <pivotArea dataOnly="0" labelOnly="1" outline="0" fieldPosition="0">
        <references count="11">
          <reference field="0" count="1" selected="0">
            <x v="173"/>
          </reference>
          <reference field="1" count="1" selected="0">
            <x v="27"/>
          </reference>
          <reference field="2" count="1" selected="0">
            <x v="66"/>
          </reference>
          <reference field="3" count="1">
            <x v="17"/>
          </reference>
          <reference field="8" count="1" selected="0">
            <x v="47"/>
          </reference>
          <reference field="10" count="1" selected="0">
            <x v="8"/>
          </reference>
          <reference field="11" count="1" selected="0">
            <x v="87"/>
          </reference>
          <reference field="12" count="1" selected="0">
            <x v="19"/>
          </reference>
          <reference field="13" count="1" selected="0">
            <x v="112"/>
          </reference>
          <reference field="14" count="1" selected="0">
            <x v="111"/>
          </reference>
          <reference field="15" count="1" selected="0">
            <x v="66"/>
          </reference>
        </references>
      </pivotArea>
    </format>
    <format dxfId="315">
      <pivotArea dataOnly="0" labelOnly="1" outline="0" fieldPosition="0">
        <references count="11">
          <reference field="0" count="1" selected="0">
            <x v="175"/>
          </reference>
          <reference field="1" count="1" selected="0">
            <x v="10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29"/>
          </reference>
          <reference field="12" count="1" selected="0">
            <x v="89"/>
          </reference>
          <reference field="13" count="1" selected="0">
            <x v="68"/>
          </reference>
          <reference field="14" count="1" selected="0">
            <x v="110"/>
          </reference>
          <reference field="15" count="1" selected="0">
            <x v="95"/>
          </reference>
        </references>
      </pivotArea>
    </format>
    <format dxfId="314">
      <pivotArea dataOnly="0" labelOnly="1" outline="0" fieldPosition="0">
        <references count="11">
          <reference field="0" count="1" selected="0">
            <x v="178"/>
          </reference>
          <reference field="1" count="1" selected="0">
            <x v="7"/>
          </reference>
          <reference field="2" count="1" selected="0">
            <x v="15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6"/>
          </reference>
          <reference field="11" count="1" selected="0">
            <x v="60"/>
          </reference>
          <reference field="12" count="1" selected="0">
            <x v="16"/>
          </reference>
          <reference field="13" count="1" selected="0">
            <x v="19"/>
          </reference>
          <reference field="14" count="1" selected="0">
            <x v="102"/>
          </reference>
          <reference field="15" count="1" selected="0">
            <x v="8"/>
          </reference>
        </references>
      </pivotArea>
    </format>
    <format dxfId="313">
      <pivotArea dataOnly="0" labelOnly="1" outline="0" fieldPosition="0">
        <references count="11">
          <reference field="0" count="1" selected="0">
            <x v="179"/>
          </reference>
          <reference field="1" count="1" selected="0">
            <x v="51"/>
          </reference>
          <reference field="2" count="1" selected="0">
            <x v="91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10"/>
          </reference>
          <reference field="12" count="1" selected="0">
            <x v="14"/>
          </reference>
          <reference field="13" count="1" selected="0">
            <x v="7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312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11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10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09">
      <pivotArea dataOnly="0" labelOnly="1" outline="0" fieldPosition="0">
        <references count="11">
          <reference field="0" count="1" selected="0">
            <x v="181"/>
          </reference>
          <reference field="1" count="1" selected="0">
            <x v="91"/>
          </reference>
          <reference field="2" count="1" selected="0">
            <x v="71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0"/>
          </reference>
          <reference field="12" count="1" selected="0">
            <x v="10"/>
          </reference>
          <reference field="13" count="1" selected="0">
            <x v="54"/>
          </reference>
          <reference field="14" count="1" selected="0">
            <x v="40"/>
          </reference>
          <reference field="15" count="1" selected="0">
            <x v="50"/>
          </reference>
        </references>
      </pivotArea>
    </format>
    <format dxfId="308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307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306">
      <pivotArea dataOnly="0" labelOnly="1" outline="0" fieldPosition="0">
        <references count="11">
          <reference field="0" count="1" selected="0">
            <x v="183"/>
          </reference>
          <reference field="1" count="1" selected="0">
            <x v="48"/>
          </reference>
          <reference field="2" count="1" selected="0">
            <x v="53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97"/>
          </reference>
          <reference field="12" count="1" selected="0">
            <x v="92"/>
          </reference>
          <reference field="13" count="1" selected="0">
            <x v="75"/>
          </reference>
          <reference field="14" count="1" selected="0">
            <x v="51"/>
          </reference>
          <reference field="15" count="1" selected="0">
            <x v="17"/>
          </reference>
        </references>
      </pivotArea>
    </format>
    <format dxfId="305">
      <pivotArea dataOnly="0" labelOnly="1" outline="0" fieldPosition="0">
        <references count="11">
          <reference field="0" count="1" selected="0">
            <x v="185"/>
          </reference>
          <reference field="1" count="1" selected="0">
            <x v="89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4"/>
          </reference>
          <reference field="12" count="1" selected="0">
            <x v="70"/>
          </reference>
          <reference field="13" count="1" selected="0">
            <x v="119"/>
          </reference>
          <reference field="14" count="1" selected="0">
            <x v="14"/>
          </reference>
          <reference field="15" count="1" selected="0">
            <x v="92"/>
          </reference>
        </references>
      </pivotArea>
    </format>
    <format dxfId="304">
      <pivotArea dataOnly="0" labelOnly="1" outline="0" fieldPosition="0">
        <references count="11">
          <reference field="0" count="1" selected="0">
            <x v="186"/>
          </reference>
          <reference field="1" count="1" selected="0">
            <x v="58"/>
          </reference>
          <reference field="2" count="1" selected="0">
            <x v="42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8"/>
          </reference>
          <reference field="11" count="1" selected="0">
            <x v="23"/>
          </reference>
          <reference field="12" count="1" selected="0">
            <x v="18"/>
          </reference>
          <reference field="13" count="1" selected="0">
            <x v="49"/>
          </reference>
          <reference field="14" count="1" selected="0">
            <x v="53"/>
          </reference>
          <reference field="15" count="1" selected="0">
            <x v="81"/>
          </reference>
        </references>
      </pivotArea>
    </format>
    <format dxfId="303">
      <pivotArea dataOnly="0" labelOnly="1" outline="0" fieldPosition="0">
        <references count="11">
          <reference field="0" count="1" selected="0">
            <x v="188"/>
          </reference>
          <reference field="1" count="1" selected="0">
            <x v="61"/>
          </reference>
          <reference field="2" count="1" selected="0">
            <x v="9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30"/>
          </reference>
          <reference field="12" count="1" selected="0">
            <x v="49"/>
          </reference>
          <reference field="13" count="1" selected="0">
            <x v="73"/>
          </reference>
          <reference field="14" count="1" selected="0">
            <x v="46"/>
          </reference>
          <reference field="15" count="1" selected="0">
            <x v="63"/>
          </reference>
        </references>
      </pivotArea>
    </format>
    <format dxfId="302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301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300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0"/>
          </reference>
          <reference field="8" count="1" selected="0">
            <x v="34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9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8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7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6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5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4">
      <pivotArea dataOnly="0" labelOnly="1" outline="0" fieldPosition="0">
        <references count="11">
          <reference field="0" count="1" selected="0">
            <x v="189"/>
          </reference>
          <reference field="1" count="1" selected="0">
            <x v="103"/>
          </reference>
          <reference field="2" count="1" selected="0">
            <x v="51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34"/>
          </reference>
          <reference field="12" count="1" selected="0">
            <x v="74"/>
          </reference>
          <reference field="13" count="1" selected="0">
            <x v="51"/>
          </reference>
          <reference field="14" count="1" selected="0">
            <x v="73"/>
          </reference>
          <reference field="15" count="1" selected="0">
            <x v="85"/>
          </reference>
        </references>
      </pivotArea>
    </format>
    <format dxfId="293">
      <pivotArea dataOnly="0" labelOnly="1" outline="0" fieldPosition="0">
        <references count="11">
          <reference field="0" count="1" selected="0">
            <x v="192"/>
          </reference>
          <reference field="1" count="1" selected="0">
            <x v="60"/>
          </reference>
          <reference field="2" count="1" selected="0">
            <x v="93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28"/>
          </reference>
          <reference field="12" count="1" selected="0">
            <x v="48"/>
          </reference>
          <reference field="13" count="1" selected="0">
            <x v="85"/>
          </reference>
          <reference field="14" count="1" selected="0">
            <x v="15"/>
          </reference>
          <reference field="15" count="1" selected="0">
            <x v="9"/>
          </reference>
        </references>
      </pivotArea>
    </format>
    <format dxfId="292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291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290">
      <pivotArea dataOnly="0" labelOnly="1" outline="0" fieldPosition="0">
        <references count="11">
          <reference field="0" count="1" selected="0">
            <x v="193"/>
          </reference>
          <reference field="1" count="1" selected="0">
            <x v="70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3"/>
          </reference>
          <reference field="12" count="1" selected="0">
            <x v="72"/>
          </reference>
          <reference field="13" count="1" selected="0">
            <x v="45"/>
          </reference>
          <reference field="14" count="1" selected="0">
            <x v="115"/>
          </reference>
          <reference field="15" count="1" selected="0">
            <x v="39"/>
          </reference>
        </references>
      </pivotArea>
    </format>
    <format dxfId="289">
      <pivotArea dataOnly="0" labelOnly="1" outline="0" fieldPosition="0">
        <references count="11">
          <reference field="0" count="1" selected="0">
            <x v="194"/>
          </reference>
          <reference field="1" count="1" selected="0">
            <x v="78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06"/>
          </reference>
          <reference field="12" count="1" selected="0">
            <x v="72"/>
          </reference>
          <reference field="13" count="1" selected="0">
            <x v="9"/>
          </reference>
          <reference field="14" count="1" selected="0">
            <x v="61"/>
          </reference>
          <reference field="15" count="1" selected="0">
            <x v="3"/>
          </reference>
        </references>
      </pivotArea>
    </format>
    <format dxfId="288">
      <pivotArea dataOnly="0" labelOnly="1" outline="0" fieldPosition="0">
        <references count="11">
          <reference field="0" count="1" selected="0">
            <x v="195"/>
          </reference>
          <reference field="1" count="1" selected="0">
            <x v="68"/>
          </reference>
          <reference field="2" count="1" selected="0">
            <x v="23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94"/>
          </reference>
          <reference field="12" count="1" selected="0">
            <x v="42"/>
          </reference>
          <reference field="13" count="1" selected="0">
            <x v="31"/>
          </reference>
          <reference field="14" count="1" selected="0">
            <x v="90"/>
          </reference>
          <reference field="15" count="1" selected="0">
            <x v="40"/>
          </reference>
        </references>
      </pivotArea>
    </format>
    <format dxfId="287">
      <pivotArea dataOnly="0" labelOnly="1" outline="0" fieldPosition="0">
        <references count="11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286">
      <pivotArea dataOnly="0" labelOnly="1" outline="0" fieldPosition="0">
        <references count="11">
          <reference field="0" count="1" selected="0">
            <x v="196"/>
          </reference>
          <reference field="1" count="1" selected="0">
            <x v="84"/>
          </reference>
          <reference field="2" count="1" selected="0">
            <x v="31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120"/>
          </reference>
          <reference field="12" count="1" selected="0">
            <x v="79"/>
          </reference>
          <reference field="13" count="1" selected="0">
            <x v="88"/>
          </reference>
          <reference field="14" count="1" selected="0">
            <x v="2"/>
          </reference>
          <reference field="15" count="1" selected="0">
            <x v="4"/>
          </reference>
        </references>
      </pivotArea>
    </format>
    <format dxfId="285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15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84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2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83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82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9"/>
          </reference>
          <reference field="8" count="1" selected="0">
            <x v="2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81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4"/>
          </reference>
          <reference field="8" count="1" selected="0">
            <x v="24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80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9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7"/>
          </reference>
          <reference field="8" count="1" selected="0">
            <x v="3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8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3"/>
          </reference>
          <reference field="8" count="1" selected="0">
            <x v="31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7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3"/>
          </reference>
          <reference field="8" count="1" selected="0">
            <x v="3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6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0"/>
          </reference>
          <reference field="8" count="1" selected="0">
            <x v="35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5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0"/>
          </reference>
          <reference field="8" count="1" selected="0">
            <x v="3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4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37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3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39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2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43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1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2"/>
          </reference>
          <reference field="8" count="1" selected="0">
            <x v="44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70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69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68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67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66">
      <pivotArea dataOnly="0" labelOnly="1" outline="0" fieldPosition="0">
        <references count="11">
          <reference field="0" count="1" selected="0">
            <x v="197"/>
          </reference>
          <reference field="1" count="1" selected="0">
            <x v="54"/>
          </reference>
          <reference field="2" count="1" selected="0">
            <x v="76"/>
          </reference>
          <reference field="3" count="1">
            <x v="19"/>
          </reference>
          <reference field="8" count="1" selected="0">
            <x v="52"/>
          </reference>
          <reference field="10" count="1" selected="0">
            <x v="9"/>
          </reference>
          <reference field="11" count="1" selected="0">
            <x v="114"/>
          </reference>
          <reference field="12" count="1" selected="0">
            <x v="65"/>
          </reference>
          <reference field="13" count="1" selected="0">
            <x v="72"/>
          </reference>
          <reference field="14" count="1" selected="0">
            <x v="105"/>
          </reference>
          <reference field="15" count="1" selected="0">
            <x v="95"/>
          </reference>
        </references>
      </pivotArea>
    </format>
    <format dxfId="265">
      <pivotArea dataOnly="0" labelOnly="1" outline="0" fieldPosition="0">
        <references count="11">
          <reference field="0" count="1" selected="0">
            <x v="198"/>
          </reference>
          <reference field="1" count="1" selected="0">
            <x v="120"/>
          </reference>
          <reference field="2" count="1" selected="0">
            <x v="75"/>
          </reference>
          <reference field="3" count="1">
            <x v="19"/>
          </reference>
          <reference field="8" count="1" selected="0">
            <x v="37"/>
          </reference>
          <reference field="10" count="1" selected="0">
            <x v="9"/>
          </reference>
          <reference field="11" count="1" selected="0">
            <x v="126"/>
          </reference>
          <reference field="12" count="1" selected="0">
            <x v="98"/>
          </reference>
          <reference field="13" count="1" selected="0">
            <x v="66"/>
          </reference>
          <reference field="14" count="1" selected="0">
            <x v="106"/>
          </reference>
          <reference field="15" count="1" selected="0">
            <x v="95"/>
          </reference>
        </references>
      </pivotArea>
    </format>
    <format dxfId="264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263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262">
      <pivotArea dataOnly="0" labelOnly="1" outline="0" fieldPosition="0">
        <references count="11">
          <reference field="0" count="1" selected="0">
            <x v="199"/>
          </reference>
          <reference field="1" count="1" selected="0">
            <x v="85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7"/>
          </reference>
          <reference field="12" count="1" selected="0">
            <x v="60"/>
          </reference>
          <reference field="13" count="1" selected="0">
            <x v="15"/>
          </reference>
          <reference field="14" count="1" selected="0">
            <x v="60"/>
          </reference>
          <reference field="15" count="1" selected="0">
            <x v="82"/>
          </reference>
        </references>
      </pivotArea>
    </format>
    <format dxfId="261">
      <pivotArea dataOnly="0" labelOnly="1" outline="0" fieldPosition="0">
        <references count="11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260">
      <pivotArea dataOnly="0" labelOnly="1" outline="0" fieldPosition="0">
        <references count="11">
          <reference field="0" count="1" selected="0">
            <x v="200"/>
          </reference>
          <reference field="1" count="1" selected="0">
            <x v="64"/>
          </reference>
          <reference field="2" count="1" selected="0">
            <x v="10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8"/>
          </reference>
          <reference field="12" count="1" selected="0">
            <x v="94"/>
          </reference>
          <reference field="13" count="1" selected="0">
            <x v="70"/>
          </reference>
          <reference field="14" count="1" selected="0">
            <x v="69"/>
          </reference>
          <reference field="15" count="1" selected="0">
            <x v="95"/>
          </reference>
        </references>
      </pivotArea>
    </format>
    <format dxfId="259">
      <pivotArea dataOnly="0" labelOnly="1" outline="0" fieldPosition="0">
        <references count="11">
          <reference field="0" count="1" selected="0">
            <x v="201"/>
          </reference>
          <reference field="1" count="1" selected="0">
            <x v="25"/>
          </reference>
          <reference field="2" count="1" selected="0">
            <x v="17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8"/>
          </reference>
          <reference field="11" count="1" selected="0">
            <x v="141"/>
          </reference>
          <reference field="12" count="1" selected="0">
            <x v="22"/>
          </reference>
          <reference field="13" count="1" selected="0">
            <x v="74"/>
          </reference>
          <reference field="14" count="1" selected="0">
            <x v="35"/>
          </reference>
          <reference field="15" count="1" selected="0">
            <x v="84"/>
          </reference>
        </references>
      </pivotArea>
    </format>
    <format dxfId="258">
      <pivotArea dataOnly="0" labelOnly="1" outline="0" fieldPosition="0">
        <references count="11">
          <reference field="0" count="1" selected="0">
            <x v="202"/>
          </reference>
          <reference field="1" count="1" selected="0">
            <x v="15"/>
          </reference>
          <reference field="2" count="1" selected="0">
            <x v="18"/>
          </reference>
          <reference field="3" count="1">
            <x v="6"/>
          </reference>
          <reference field="8" count="1" selected="0">
            <x v="26"/>
          </reference>
          <reference field="10" count="1" selected="0">
            <x v="10"/>
          </reference>
          <reference field="11" count="1" selected="0">
            <x v="45"/>
          </reference>
          <reference field="12" count="1" selected="0">
            <x v="120"/>
          </reference>
          <reference field="13" count="1" selected="0">
            <x v="60"/>
          </reference>
          <reference field="14" count="1" selected="0">
            <x v="34"/>
          </reference>
          <reference field="15" count="1" selected="0">
            <x v="43"/>
          </reference>
        </references>
      </pivotArea>
    </format>
    <format dxfId="257">
      <pivotArea dataOnly="0" labelOnly="1" outline="0" fieldPosition="0">
        <references count="11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256">
      <pivotArea dataOnly="0" labelOnly="1" outline="0" fieldPosition="0">
        <references count="11">
          <reference field="0" count="1" selected="0">
            <x v="203"/>
          </reference>
          <reference field="1" count="1" selected="0">
            <x v="8"/>
          </reference>
          <reference field="2" count="1" selected="0">
            <x v="4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6"/>
          </reference>
          <reference field="11" count="1" selected="0">
            <x v="48"/>
          </reference>
          <reference field="12" count="1" selected="0">
            <x v="16"/>
          </reference>
          <reference field="13" count="1" selected="0">
            <x v="102"/>
          </reference>
          <reference field="14" count="1" selected="0">
            <x v="119"/>
          </reference>
          <reference field="15" count="1" selected="0">
            <x v="93"/>
          </reference>
        </references>
      </pivotArea>
    </format>
    <format dxfId="255">
      <pivotArea dataOnly="0" labelOnly="1" outline="0" fieldPosition="0">
        <references count="11">
          <reference field="0" count="1" selected="0">
            <x v="204"/>
          </reference>
          <reference field="1" count="1" selected="0">
            <x v="119"/>
          </reference>
          <reference field="2" count="1" selected="0">
            <x v="7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35"/>
          </reference>
          <reference field="12" count="1" selected="0">
            <x v="47"/>
          </reference>
          <reference field="13" count="1" selected="0">
            <x v="50"/>
          </reference>
          <reference field="14" count="1" selected="0">
            <x v="42"/>
          </reference>
          <reference field="15" count="1" selected="0">
            <x v="42"/>
          </reference>
        </references>
      </pivotArea>
    </format>
    <format dxfId="254">
      <pivotArea dataOnly="0" labelOnly="1" outline="0" fieldPosition="0">
        <references count="11">
          <reference field="0" count="1" selected="0">
            <x v="205"/>
          </reference>
          <reference field="1" count="1" selected="0">
            <x v="49"/>
          </reference>
          <reference field="2" count="1" selected="0">
            <x v="8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101"/>
          </reference>
          <reference field="12" count="1" selected="0">
            <x v="36"/>
          </reference>
          <reference field="13" count="1" selected="0">
            <x v="80"/>
          </reference>
          <reference field="14" count="1" selected="0">
            <x v="109"/>
          </reference>
          <reference field="15" count="1" selected="0">
            <x v="95"/>
          </reference>
        </references>
      </pivotArea>
    </format>
    <format dxfId="253">
      <pivotArea dataOnly="0" labelOnly="1" outline="0" fieldPosition="0">
        <references count="11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1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252">
      <pivotArea dataOnly="0" labelOnly="1" outline="0" fieldPosition="0">
        <references count="11">
          <reference field="0" count="1" selected="0">
            <x v="206"/>
          </reference>
          <reference field="1" count="1" selected="0">
            <x v="95"/>
          </reference>
          <reference field="2" count="1" selected="0">
            <x v="70"/>
          </reference>
          <reference field="3" count="1">
            <x v="1"/>
          </reference>
          <reference field="8" count="1" selected="0">
            <x v="8"/>
          </reference>
          <reference field="10" count="1" selected="0">
            <x v="9"/>
          </reference>
          <reference field="11" count="1" selected="0">
            <x v="145"/>
          </reference>
          <reference field="12" count="1" selected="0">
            <x v="96"/>
          </reference>
          <reference field="13" count="1" selected="0">
            <x v="52"/>
          </reference>
          <reference field="14" count="1" selected="0">
            <x v="23"/>
          </reference>
          <reference field="15" count="1" selected="0">
            <x v="37"/>
          </reference>
        </references>
      </pivotArea>
    </format>
    <format dxfId="251">
      <pivotArea dataOnly="0" labelOnly="1" outline="0" fieldPosition="0">
        <references count="11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3" count="1">
            <x v="9"/>
          </reference>
          <reference field="8" count="1" selected="0">
            <x v="22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250">
      <pivotArea dataOnly="0" labelOnly="1" outline="0" fieldPosition="0">
        <references count="11">
          <reference field="0" count="1" selected="0">
            <x v="208"/>
          </reference>
          <reference field="1" count="1" selected="0">
            <x v="90"/>
          </reference>
          <reference field="2" count="1" selected="0">
            <x v="47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"/>
          </reference>
          <reference field="12" count="1" selected="0">
            <x v="78"/>
          </reference>
          <reference field="13" count="1" selected="0">
            <x v="104"/>
          </reference>
          <reference field="14" count="1" selected="0">
            <x v="38"/>
          </reference>
          <reference field="15" count="1" selected="0">
            <x v="47"/>
          </reference>
        </references>
      </pivotArea>
    </format>
    <format dxfId="249">
      <pivotArea dataOnly="0" labelOnly="1" outline="0" fieldPosition="0">
        <references count="11">
          <reference field="0" count="1" selected="0">
            <x v="212"/>
          </reference>
          <reference field="1" count="1" selected="0">
            <x v="100"/>
          </reference>
          <reference field="2" count="1" selected="0">
            <x v="79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55"/>
          </reference>
          <reference field="12" count="1" selected="0">
            <x v="57"/>
          </reference>
          <reference field="13" count="1" selected="0">
            <x v="14"/>
          </reference>
          <reference field="14" count="1" selected="0">
            <x v="32"/>
          </reference>
          <reference field="15" count="1" selected="0">
            <x v="2"/>
          </reference>
        </references>
      </pivotArea>
    </format>
    <format dxfId="248">
      <pivotArea dataOnly="0" labelOnly="1" outline="0" fieldPosition="0">
        <references count="11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247">
      <pivotArea dataOnly="0" labelOnly="1" outline="0" fieldPosition="0">
        <references count="11">
          <reference field="0" count="1" selected="0">
            <x v="213"/>
          </reference>
          <reference field="1" count="1" selected="0">
            <x v="40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85"/>
          </reference>
          <reference field="12" count="1" selected="0">
            <x v="46"/>
          </reference>
          <reference field="13" count="1" selected="0">
            <x v="96"/>
          </reference>
          <reference field="14" count="1" selected="0">
            <x v="24"/>
          </reference>
          <reference field="15" count="1" selected="0">
            <x v="5"/>
          </reference>
        </references>
      </pivotArea>
    </format>
    <format dxfId="246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245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244">
      <pivotArea dataOnly="0" labelOnly="1" outline="0" fieldPosition="0">
        <references count="11">
          <reference field="0" count="1" selected="0">
            <x v="214"/>
          </reference>
          <reference field="1" count="1" selected="0">
            <x v="39"/>
          </reference>
          <reference field="2" count="1" selected="0">
            <x v="79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25"/>
          </reference>
          <reference field="12" count="1" selected="0">
            <x v="45"/>
          </reference>
          <reference field="13" count="1" selected="0">
            <x v="16"/>
          </reference>
          <reference field="14" count="1" selected="0">
            <x v="3"/>
          </reference>
          <reference field="15" count="1" selected="0">
            <x v="26"/>
          </reference>
        </references>
      </pivotArea>
    </format>
    <format dxfId="243">
      <pivotArea dataOnly="0" labelOnly="1" outline="0" fieldPosition="0">
        <references count="11">
          <reference field="0" count="1" selected="0">
            <x v="216"/>
          </reference>
          <reference field="1" count="1" selected="0">
            <x v="16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66"/>
          </reference>
          <reference field="12" count="1" selected="0">
            <x v="28"/>
          </reference>
          <reference field="13" count="1" selected="0">
            <x v="111"/>
          </reference>
          <reference field="14" count="1" selected="0">
            <x v="20"/>
          </reference>
          <reference field="15" count="1" selected="0">
            <x v="95"/>
          </reference>
        </references>
      </pivotArea>
    </format>
    <format dxfId="242">
      <pivotArea dataOnly="0" labelOnly="1" outline="0" fieldPosition="0">
        <references count="11">
          <reference field="0" count="1" selected="0">
            <x v="217"/>
          </reference>
          <reference field="1" count="1" selected="0">
            <x v="98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51"/>
          </reference>
          <reference field="12" count="1" selected="0">
            <x v="52"/>
          </reference>
          <reference field="13" count="1" selected="0">
            <x v="28"/>
          </reference>
          <reference field="14" count="1" selected="0">
            <x v="113"/>
          </reference>
          <reference field="15" count="1" selected="0">
            <x v="95"/>
          </reference>
        </references>
      </pivotArea>
    </format>
    <format dxfId="241">
      <pivotArea dataOnly="0" labelOnly="1" outline="0" fieldPosition="0">
        <references count="11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240">
      <pivotArea dataOnly="0" labelOnly="1" outline="0" fieldPosition="0">
        <references count="11">
          <reference field="0" count="1" selected="0">
            <x v="218"/>
          </reference>
          <reference field="1" count="1" selected="0">
            <x v="42"/>
          </reference>
          <reference field="2" count="1" selected="0">
            <x v="79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39"/>
          </reference>
          <reference field="12" count="1" selected="0">
            <x v="67"/>
          </reference>
          <reference field="13" count="1" selected="0">
            <x v="18"/>
          </reference>
          <reference field="14" count="1" selected="0">
            <x v="0"/>
          </reference>
          <reference field="15" count="1" selected="0">
            <x v="6"/>
          </reference>
        </references>
      </pivotArea>
    </format>
    <format dxfId="239">
      <pivotArea dataOnly="0" labelOnly="1" outline="0" fieldPosition="0">
        <references count="11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238">
      <pivotArea dataOnly="0" labelOnly="1" outline="0" fieldPosition="0">
        <references count="11">
          <reference field="0" count="1" selected="0">
            <x v="219"/>
          </reference>
          <reference field="1" count="1" selected="0">
            <x v="74"/>
          </reference>
          <reference field="2" count="1" selected="0">
            <x v="72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47"/>
          </reference>
          <reference field="12" count="1" selected="0">
            <x v="100"/>
          </reference>
          <reference field="13" count="1" selected="0">
            <x v="100"/>
          </reference>
          <reference field="14" count="1" selected="0">
            <x v="108"/>
          </reference>
          <reference field="15" count="1" selected="0">
            <x v="95"/>
          </reference>
        </references>
      </pivotArea>
    </format>
    <format dxfId="237">
      <pivotArea dataOnly="0" labelOnly="1" outline="0" fieldPosition="0">
        <references count="11">
          <reference field="0" count="1" selected="0">
            <x v="220"/>
          </reference>
          <reference field="1" count="1" selected="0">
            <x v="80"/>
          </reference>
          <reference field="2" count="1" selected="0">
            <x v="93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15"/>
          </reference>
          <reference field="12" count="1" selected="0">
            <x v="59"/>
          </reference>
          <reference field="13" count="1" selected="0">
            <x v="42"/>
          </reference>
          <reference field="14" count="1" selected="0">
            <x v="72"/>
          </reference>
          <reference field="15" count="1" selected="0">
            <x v="88"/>
          </reference>
        </references>
      </pivotArea>
    </format>
    <format dxfId="236">
      <pivotArea dataOnly="0" labelOnly="1" outline="0" fieldPosition="0">
        <references count="11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3" count="1">
            <x v="7"/>
          </reference>
          <reference field="8" count="1" selected="0">
            <x v="16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35">
      <pivotArea dataOnly="0" labelOnly="1" outline="0" fieldPosition="0">
        <references count="11">
          <reference field="0" count="1" selected="0">
            <x v="221"/>
          </reference>
          <reference field="1" count="1" selected="0">
            <x v="57"/>
          </reference>
          <reference field="2" count="1" selected="0">
            <x v="84"/>
          </reference>
          <reference field="3" count="1">
            <x v="8"/>
          </reference>
          <reference field="8" count="1" selected="0">
            <x v="17"/>
          </reference>
          <reference field="10" count="1" selected="0">
            <x v="9"/>
          </reference>
          <reference field="11" count="1" selected="0">
            <x v="122"/>
          </reference>
          <reference field="12" count="1" selected="0">
            <x v="41"/>
          </reference>
          <reference field="13" count="1" selected="0">
            <x v="81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34">
      <pivotArea dataOnly="0" labelOnly="1" outline="0" fieldPosition="0">
        <references count="11">
          <reference field="0" count="1" selected="0">
            <x v="222"/>
          </reference>
          <reference field="1" count="1" selected="0">
            <x v="115"/>
          </reference>
          <reference field="2" count="1" selected="0">
            <x v="63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59"/>
          </reference>
          <reference field="12" count="1" selected="0">
            <x v="101"/>
          </reference>
          <reference field="13" count="1" selected="0">
            <x v="35"/>
          </reference>
          <reference field="14" count="1" selected="0">
            <x v="64"/>
          </reference>
          <reference field="15" count="1" selected="0">
            <x v="56"/>
          </reference>
        </references>
      </pivotArea>
    </format>
    <format dxfId="233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7"/>
          </reference>
          <reference field="8" count="1" selected="0">
            <x v="21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232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1"/>
          </reference>
          <reference field="8" count="1" selected="0">
            <x v="40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231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2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230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229">
      <pivotArea dataOnly="0" labelOnly="1" outline="0" fieldPosition="0">
        <references count="11">
          <reference field="0" count="1" selected="0">
            <x v="223"/>
          </reference>
          <reference field="1" count="1" selected="0">
            <x v="124"/>
          </reference>
          <reference field="2" count="1" selected="0">
            <x v="39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14"/>
          </reference>
          <reference field="12" count="1" selected="0">
            <x v="33"/>
          </reference>
          <reference field="13" count="1" selected="0">
            <x v="46"/>
          </reference>
          <reference field="14" count="1" selected="0">
            <x v="28"/>
          </reference>
          <reference field="15" count="1" selected="0">
            <x v="95"/>
          </reference>
        </references>
      </pivotArea>
    </format>
    <format dxfId="228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20"/>
          </reference>
          <reference field="8" count="1" selected="0">
            <x v="27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227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1"/>
          </reference>
          <reference field="8" count="1" selected="0">
            <x v="41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226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4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225">
      <pivotArea dataOnly="0" labelOnly="1" outline="0" fieldPosition="0">
        <references count="11">
          <reference field="0" count="1" selected="0">
            <x v="224"/>
          </reference>
          <reference field="1" count="1" selected="0">
            <x v="30"/>
          </reference>
          <reference field="2" count="1" selected="0">
            <x v="44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9"/>
          </reference>
          <reference field="11" count="1" selected="0">
            <x v="20"/>
          </reference>
          <reference field="12" count="1" selected="0">
            <x v="66"/>
          </reference>
          <reference field="13" count="1" selected="0">
            <x v="40"/>
          </reference>
          <reference field="14" count="1" selected="0">
            <x v="80"/>
          </reference>
          <reference field="15" count="1" selected="0">
            <x v="38"/>
          </reference>
        </references>
      </pivotArea>
    </format>
    <format dxfId="224">
      <pivotArea dataOnly="0" labelOnly="1" outline="0" fieldPosition="0">
        <references count="11">
          <reference field="0" count="1" selected="0">
            <x v="225"/>
          </reference>
          <reference field="1" count="1" selected="0">
            <x v="101"/>
          </reference>
          <reference field="2" count="1" selected="0">
            <x v="78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22"/>
          </reference>
          <reference field="12" count="1" selected="0">
            <x v="64"/>
          </reference>
          <reference field="13" count="1" selected="0">
            <x v="36"/>
          </reference>
          <reference field="14" count="1" selected="0">
            <x v="98"/>
          </reference>
          <reference field="15" count="1" selected="0">
            <x v="80"/>
          </reference>
        </references>
      </pivotArea>
    </format>
    <format dxfId="223">
      <pivotArea dataOnly="0" labelOnly="1" outline="0" fieldPosition="0">
        <references count="11">
          <reference field="0" count="1" selected="0">
            <x v="227"/>
          </reference>
          <reference field="1" count="1" selected="0">
            <x v="114"/>
          </reference>
          <reference field="2" count="1" selected="0">
            <x v="7"/>
          </reference>
          <reference field="3" count="1">
            <x v="1"/>
          </reference>
          <reference field="8" count="1" selected="0">
            <x v="10"/>
          </reference>
          <reference field="10" count="1" selected="0">
            <x v="9"/>
          </reference>
          <reference field="11" count="1" selected="0">
            <x v="12"/>
          </reference>
          <reference field="12" count="1" selected="0">
            <x v="93"/>
          </reference>
          <reference field="13" count="1" selected="0">
            <x v="90"/>
          </reference>
          <reference field="14" count="1" selected="0">
            <x v="97"/>
          </reference>
          <reference field="15" count="1" selected="0">
            <x v="95"/>
          </reference>
        </references>
      </pivotArea>
    </format>
    <format dxfId="222">
      <pivotArea dataOnly="0" labelOnly="1" outline="0" fieldPosition="0">
        <references count="11">
          <reference field="0" count="1" selected="0">
            <x v="228"/>
          </reference>
          <reference field="1" count="1" selected="0">
            <x v="123"/>
          </reference>
          <reference field="2" count="1" selected="0">
            <x v="93"/>
          </reference>
          <reference field="3" count="1">
            <x v="13"/>
          </reference>
          <reference field="8" count="1" selected="0">
            <x v="49"/>
          </reference>
          <reference field="10" count="1" selected="0">
            <x v="4"/>
          </reference>
          <reference field="11" count="1" selected="0">
            <x v="99"/>
          </reference>
          <reference field="12" count="1" selected="0">
            <x v="4"/>
          </reference>
          <reference field="13" count="1" selected="0">
            <x v="2"/>
          </reference>
          <reference field="14" count="1" selected="0">
            <x v="54"/>
          </reference>
          <reference field="15" count="1" selected="0">
            <x v="25"/>
          </reference>
        </references>
      </pivotArea>
    </format>
    <format dxfId="221">
      <pivotArea dataOnly="0" labelOnly="1" outline="0" fieldPosition="0">
        <references count="11">
          <reference field="0" count="1" selected="0">
            <x v="229"/>
          </reference>
          <reference field="1" count="1" selected="0">
            <x v="75"/>
          </reference>
          <reference field="2" count="1" selected="0">
            <x v="37"/>
          </reference>
          <reference field="3" count="1">
            <x v="15"/>
          </reference>
          <reference field="8" count="1" selected="0">
            <x v="46"/>
          </reference>
          <reference field="10" count="1" selected="0">
            <x v="9"/>
          </reference>
          <reference field="11" count="1" selected="0">
            <x v="30"/>
          </reference>
          <reference field="12" count="1" selected="0">
            <x v="84"/>
          </reference>
          <reference field="13" count="1" selected="0">
            <x v="47"/>
          </reference>
          <reference field="14" count="1" selected="0">
            <x v="66"/>
          </reference>
          <reference field="15" count="1" selected="0">
            <x v="91"/>
          </reference>
        </references>
      </pivotArea>
    </format>
    <format dxfId="220">
      <pivotArea dataOnly="0" labelOnly="1" outline="0" fieldPosition="0">
        <references count="11">
          <reference field="0" count="1" selected="0">
            <x v="231"/>
          </reference>
          <reference field="1" count="1" selected="0">
            <x v="55"/>
          </reference>
          <reference field="2" count="1" selected="0">
            <x v="58"/>
          </reference>
          <reference field="3" count="1">
            <x v="18"/>
          </reference>
          <reference field="8" count="1" selected="0">
            <x v="50"/>
          </reference>
          <reference field="10" count="1" selected="0">
            <x v="9"/>
          </reference>
          <reference field="11" count="1" selected="0">
            <x v="118"/>
          </reference>
          <reference field="12" count="1" selected="0">
            <x v="35"/>
          </reference>
          <reference field="13" count="1" selected="0">
            <x v="48"/>
          </reference>
          <reference field="14" count="1" selected="0">
            <x v="37"/>
          </reference>
          <reference field="15" count="1" selected="0">
            <x v="22"/>
          </reference>
        </references>
      </pivotArea>
    </format>
    <format dxfId="219">
      <pivotArea dataOnly="0" labelOnly="1" outline="0" fieldPosition="0">
        <references count="11">
          <reference field="0" count="1" selected="0">
            <x v="232"/>
          </reference>
          <reference field="1" count="1" selected="0">
            <x v="79"/>
          </reference>
          <reference field="2" count="1" selected="0">
            <x v="65"/>
          </reference>
          <reference field="3" count="1">
            <x v="13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21"/>
          </reference>
          <reference field="12" count="1" selected="0">
            <x v="83"/>
          </reference>
          <reference field="13" count="1" selected="0">
            <x v="26"/>
          </reference>
          <reference field="14" count="1" selected="0">
            <x v="13"/>
          </reference>
          <reference field="15" count="1" selected="0">
            <x v="94"/>
          </reference>
        </references>
      </pivotArea>
    </format>
    <format dxfId="218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2"/>
          </reference>
          <reference field="8" count="1" selected="0">
            <x v="45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217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216">
      <pivotArea dataOnly="0" labelOnly="1" outline="0" fieldPosition="0">
        <references count="11">
          <reference field="0" count="1" selected="0">
            <x v="234"/>
          </reference>
          <reference field="1" count="1" selected="0">
            <x v="34"/>
          </reference>
          <reference field="2" count="1" selected="0">
            <x v="35"/>
          </reference>
          <reference field="3" count="1">
            <x v="19"/>
          </reference>
          <reference field="8" count="1" selected="0">
            <x v="51"/>
          </reference>
          <reference field="10" count="1" selected="0">
            <x v="9"/>
          </reference>
          <reference field="11" count="1" selected="0">
            <x v="26"/>
          </reference>
          <reference field="12" count="1" selected="0">
            <x v="35"/>
          </reference>
          <reference field="13" count="1" selected="0">
            <x v="37"/>
          </reference>
          <reference field="14" count="1" selected="0">
            <x v="50"/>
          </reference>
          <reference field="15" count="1" selected="0">
            <x v="27"/>
          </reference>
        </references>
      </pivotArea>
    </format>
    <format dxfId="215">
      <pivotArea dataOnly="0" labelOnly="1" outline="0" fieldPosition="0">
        <references count="11">
          <reference field="0" count="1" selected="0">
            <x v="236"/>
          </reference>
          <reference field="1" count="1" selected="0">
            <x v="127"/>
          </reference>
          <reference field="2" count="1" selected="0">
            <x v="87"/>
          </reference>
          <reference field="3" count="1">
            <x v="5"/>
          </reference>
          <reference field="8" count="1" selected="0">
            <x v="25"/>
          </reference>
          <reference field="10" count="1" selected="0">
            <x v="12"/>
          </reference>
          <reference field="11" count="1" selected="0">
            <x v="93"/>
          </reference>
          <reference field="12" count="1" selected="0">
            <x v="107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14">
      <pivotArea dataOnly="0" labelOnly="1" outline="0" fieldPosition="0">
        <references count="11">
          <reference field="0" count="1" selected="0">
            <x v="237"/>
          </reference>
          <reference field="1" count="1" selected="0">
            <x v="135"/>
          </reference>
          <reference field="2" count="1" selected="0">
            <x v="88"/>
          </reference>
          <reference field="3" count="1">
            <x v="17"/>
          </reference>
          <reference field="8" count="1" selected="0">
            <x v="48"/>
          </reference>
          <reference field="10" count="1" selected="0">
            <x v="20"/>
          </reference>
          <reference field="11" count="1" selected="0">
            <x v="136"/>
          </reference>
          <reference field="12" count="1" selected="0">
            <x v="131"/>
          </reference>
          <reference field="13" count="1" selected="0">
            <x v="120"/>
          </reference>
          <reference field="14" count="1" selected="0">
            <x v="121"/>
          </reference>
          <reference field="15" count="1" selected="0">
            <x v="95"/>
          </reference>
        </references>
      </pivotArea>
    </format>
    <format dxfId="213">
      <pivotArea field="15" type="button" dataOnly="0" labelOnly="1" outline="0" axis="axisRow" fieldPosition="10"/>
    </format>
    <format dxfId="212">
      <pivotArea dataOnly="0" labelOnly="1" outline="0" fieldPosition="0">
        <references count="1">
          <reference field="0" count="50">
            <x v="0"/>
            <x v="1"/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</reference>
        </references>
      </pivotArea>
    </format>
    <format dxfId="211">
      <pivotArea dataOnly="0" labelOnly="1" outline="0" fieldPosition="0">
        <references count="1">
          <reference field="0" count="50">
            <x v="113"/>
            <x v="116"/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</reference>
        </references>
      </pivotArea>
    </format>
    <format dxfId="210">
      <pivotArea dataOnly="0" labelOnly="1" outline="0" fieldPosition="0">
        <references count="1">
          <reference field="0" count="44">
            <x v="179"/>
            <x v="181"/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4"/>
            <x v="236"/>
            <x v="237"/>
          </reference>
        </references>
      </pivotArea>
    </format>
    <format dxfId="209">
      <pivotArea dataOnly="0" labelOnly="1" outline="0" fieldPosition="0">
        <references count="1">
          <reference field="0" count="50">
            <x v="3"/>
            <x v="4"/>
            <x v="5"/>
            <x v="6"/>
            <x v="7"/>
            <x v="9"/>
            <x v="10"/>
            <x v="11"/>
            <x v="12"/>
            <x v="13"/>
            <x v="14"/>
            <x v="15"/>
            <x v="16"/>
            <x v="19"/>
            <x v="20"/>
            <x v="22"/>
            <x v="24"/>
            <x v="25"/>
            <x v="26"/>
            <x v="27"/>
            <x v="28"/>
            <x v="30"/>
            <x v="31"/>
            <x v="38"/>
            <x v="40"/>
            <x v="41"/>
            <x v="42"/>
            <x v="69"/>
            <x v="73"/>
            <x v="86"/>
            <x v="87"/>
            <x v="89"/>
            <x v="91"/>
            <x v="92"/>
            <x v="94"/>
            <x v="95"/>
            <x v="96"/>
            <x v="97"/>
            <x v="99"/>
            <x v="100"/>
            <x v="101"/>
            <x v="103"/>
            <x v="105"/>
            <x v="106"/>
            <x v="107"/>
            <x v="108"/>
            <x v="109"/>
            <x v="112"/>
            <x v="113"/>
            <x v="116"/>
          </reference>
        </references>
      </pivotArea>
    </format>
    <format dxfId="208">
      <pivotArea dataOnly="0" labelOnly="1" outline="0" fieldPosition="0">
        <references count="1">
          <reference field="0" count="50">
            <x v="117"/>
            <x v="119"/>
            <x v="121"/>
            <x v="123"/>
            <x v="124"/>
            <x v="125"/>
            <x v="126"/>
            <x v="127"/>
            <x v="128"/>
            <x v="130"/>
            <x v="131"/>
            <x v="132"/>
            <x v="133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7"/>
            <x v="149"/>
            <x v="150"/>
            <x v="151"/>
            <x v="153"/>
            <x v="155"/>
            <x v="156"/>
            <x v="157"/>
            <x v="158"/>
            <x v="159"/>
            <x v="161"/>
            <x v="162"/>
            <x v="164"/>
            <x v="165"/>
            <x v="166"/>
            <x v="167"/>
            <x v="168"/>
            <x v="169"/>
            <x v="170"/>
            <x v="171"/>
            <x v="172"/>
            <x v="173"/>
            <x v="175"/>
            <x v="178"/>
            <x v="179"/>
            <x v="181"/>
          </reference>
        </references>
      </pivotArea>
    </format>
    <format dxfId="207">
      <pivotArea dataOnly="0" labelOnly="1" outline="0" fieldPosition="0">
        <references count="1">
          <reference field="0" count="44">
            <x v="183"/>
            <x v="185"/>
            <x v="186"/>
            <x v="188"/>
            <x v="189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1"/>
            <x v="232"/>
            <x v="234"/>
            <x v="235"/>
            <x v="236"/>
            <x v="237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3"/>
          </reference>
          <reference field="1" count="1">
            <x v="132"/>
          </reference>
        </references>
      </pivotArea>
    </format>
    <format dxfId="205">
      <pivotArea dataOnly="0" labelOnly="1" outline="0" fieldPosition="0">
        <references count="2">
          <reference field="0" count="1" selected="0">
            <x v="4"/>
          </reference>
          <reference field="1" count="1">
            <x v="131"/>
          </reference>
        </references>
      </pivotArea>
    </format>
    <format dxfId="204">
      <pivotArea dataOnly="0" labelOnly="1" outline="0" fieldPosition="0">
        <references count="2">
          <reference field="0" count="1" selected="0">
            <x v="5"/>
          </reference>
          <reference field="1" count="1">
            <x v="134"/>
          </reference>
        </references>
      </pivotArea>
    </format>
    <format dxfId="203">
      <pivotArea dataOnly="0" labelOnly="1" outline="0" fieldPosition="0">
        <references count="2">
          <reference field="0" count="1" selected="0">
            <x v="6"/>
          </reference>
          <reference field="1" count="1">
            <x v="126"/>
          </reference>
        </references>
      </pivotArea>
    </format>
    <format dxfId="202">
      <pivotArea dataOnly="0" labelOnly="1" outline="0" fieldPosition="0">
        <references count="2">
          <reference field="0" count="1" selected="0">
            <x v="7"/>
          </reference>
          <reference field="1" count="1">
            <x v="33"/>
          </reference>
        </references>
      </pivotArea>
    </format>
    <format dxfId="201">
      <pivotArea dataOnly="0" labelOnly="1" outline="0" fieldPosition="0">
        <references count="2">
          <reference field="0" count="1" selected="0">
            <x v="9"/>
          </reference>
          <reference field="1" count="1">
            <x v="72"/>
          </reference>
        </references>
      </pivotArea>
    </format>
    <format dxfId="200">
      <pivotArea dataOnly="0" labelOnly="1" outline="0" fieldPosition="0">
        <references count="2">
          <reference field="0" count="1" selected="0">
            <x v="10"/>
          </reference>
          <reference field="1" count="1">
            <x v="31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11"/>
          </reference>
          <reference field="1" count="1">
            <x v="17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12"/>
          </reference>
          <reference field="1" count="1">
            <x v="10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13"/>
          </reference>
          <reference field="1" count="1">
            <x v="113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14"/>
          </reference>
          <reference field="1" count="1">
            <x v="6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15"/>
          </reference>
          <reference field="1" count="1">
            <x v="69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16"/>
          </reference>
          <reference field="1" count="1">
            <x v="3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19"/>
          </reference>
          <reference field="1" count="1">
            <x v="18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20"/>
          </reference>
          <reference field="1" count="1">
            <x v="26"/>
          </reference>
        </references>
      </pivotArea>
    </format>
    <format dxfId="191">
      <pivotArea dataOnly="0" labelOnly="1" outline="0" fieldPosition="0">
        <references count="2">
          <reference field="0" count="1" selected="0">
            <x v="22"/>
          </reference>
          <reference field="1" count="1">
            <x v="29"/>
          </reference>
        </references>
      </pivotArea>
    </format>
    <format dxfId="190">
      <pivotArea dataOnly="0" labelOnly="1" outline="0" fieldPosition="0">
        <references count="2">
          <reference field="0" count="1" selected="0">
            <x v="24"/>
          </reference>
          <reference field="1" count="1">
            <x v="36"/>
          </reference>
        </references>
      </pivotArea>
    </format>
    <format dxfId="189">
      <pivotArea dataOnly="0" labelOnly="1" outline="0" fieldPosition="0">
        <references count="2">
          <reference field="0" count="1" selected="0">
            <x v="25"/>
          </reference>
          <reference field="1" count="1">
            <x v="96"/>
          </reference>
        </references>
      </pivotArea>
    </format>
    <format dxfId="188">
      <pivotArea dataOnly="0" labelOnly="1" outline="0" fieldPosition="0">
        <references count="2">
          <reference field="0" count="1" selected="0">
            <x v="26"/>
          </reference>
          <reference field="1" count="1">
            <x v="19"/>
          </reference>
        </references>
      </pivotArea>
    </format>
    <format dxfId="187">
      <pivotArea dataOnly="0" labelOnly="1" outline="0" fieldPosition="0">
        <references count="2">
          <reference field="0" count="1" selected="0">
            <x v="27"/>
          </reference>
          <reference field="1" count="1">
            <x v="140"/>
          </reference>
        </references>
      </pivotArea>
    </format>
    <format dxfId="186">
      <pivotArea dataOnly="0" labelOnly="1" outline="0" fieldPosition="0">
        <references count="2">
          <reference field="0" count="1" selected="0">
            <x v="28"/>
          </reference>
          <reference field="1" count="1">
            <x v="12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30"/>
          </reference>
          <reference field="1" count="1">
            <x v="5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31"/>
          </reference>
          <reference field="1" count="1">
            <x v="28"/>
          </reference>
        </references>
      </pivotArea>
    </format>
    <format dxfId="183">
      <pivotArea dataOnly="0" labelOnly="1" outline="0" fieldPosition="0">
        <references count="2">
          <reference field="0" count="1" selected="0">
            <x v="38"/>
          </reference>
          <reference field="1" count="1">
            <x v="130"/>
          </reference>
        </references>
      </pivotArea>
    </format>
    <format dxfId="182">
      <pivotArea dataOnly="0" labelOnly="1" outline="0" fieldPosition="0">
        <references count="2">
          <reference field="0" count="1" selected="0">
            <x v="40"/>
          </reference>
          <reference field="1" count="1">
            <x v="128"/>
          </reference>
        </references>
      </pivotArea>
    </format>
    <format dxfId="181">
      <pivotArea dataOnly="0" labelOnly="1" outline="0" fieldPosition="0">
        <references count="2">
          <reference field="0" count="1" selected="0">
            <x v="41"/>
          </reference>
          <reference field="1" count="1">
            <x v="133"/>
          </reference>
        </references>
      </pivotArea>
    </format>
    <format dxfId="180">
      <pivotArea dataOnly="0" labelOnly="1" outline="0" fieldPosition="0">
        <references count="2">
          <reference field="0" count="1" selected="0">
            <x v="42"/>
          </reference>
          <reference field="1" count="1">
            <x v="138"/>
          </reference>
        </references>
      </pivotArea>
    </format>
    <format dxfId="179">
      <pivotArea dataOnly="0" labelOnly="1" outline="0" fieldPosition="0">
        <references count="2">
          <reference field="0" count="1" selected="0">
            <x v="45"/>
          </reference>
          <reference field="1" count="1">
            <x v="145"/>
          </reference>
        </references>
      </pivotArea>
    </format>
    <format dxfId="178">
      <pivotArea dataOnly="0" labelOnly="1" outline="0" fieldPosition="0">
        <references count="2">
          <reference field="0" count="1" selected="0">
            <x v="48"/>
          </reference>
          <reference field="1" count="1">
            <x v="154"/>
          </reference>
        </references>
      </pivotArea>
    </format>
    <format dxfId="177">
      <pivotArea dataOnly="0" labelOnly="1" outline="0" fieldPosition="0">
        <references count="2">
          <reference field="0" count="1" selected="0">
            <x v="63"/>
          </reference>
          <reference field="1" count="1">
            <x v="150"/>
          </reference>
        </references>
      </pivotArea>
    </format>
    <format dxfId="176">
      <pivotArea dataOnly="0" labelOnly="1" outline="0" fieldPosition="0">
        <references count="2">
          <reference field="0" count="1" selected="0">
            <x v="64"/>
          </reference>
          <reference field="1" count="1">
            <x v="152"/>
          </reference>
        </references>
      </pivotArea>
    </format>
    <format dxfId="175">
      <pivotArea dataOnly="0" labelOnly="1" outline="0" fieldPosition="0">
        <references count="2">
          <reference field="0" count="1" selected="0">
            <x v="68"/>
          </reference>
          <reference field="1" count="1">
            <x v="153"/>
          </reference>
        </references>
      </pivotArea>
    </format>
    <format dxfId="174">
      <pivotArea dataOnly="0" labelOnly="1" outline="0" fieldPosition="0">
        <references count="2">
          <reference field="0" count="1" selected="0">
            <x v="69"/>
          </reference>
          <reference field="1" count="1">
            <x v="139"/>
          </reference>
        </references>
      </pivotArea>
    </format>
    <format dxfId="173">
      <pivotArea dataOnly="0" labelOnly="1" outline="0" fieldPosition="0">
        <references count="2">
          <reference field="0" count="1" selected="0">
            <x v="73"/>
          </reference>
          <reference field="1" count="1">
            <x v="141"/>
          </reference>
        </references>
      </pivotArea>
    </format>
    <format dxfId="172">
      <pivotArea dataOnly="0" labelOnly="1" outline="0" fieldPosition="0">
        <references count="2">
          <reference field="0" count="1" selected="0">
            <x v="85"/>
          </reference>
          <reference field="1" count="1">
            <x v="148"/>
          </reference>
        </references>
      </pivotArea>
    </format>
    <format dxfId="171">
      <pivotArea dataOnly="0" labelOnly="1" outline="0" fieldPosition="0">
        <references count="2">
          <reference field="0" count="1" selected="0">
            <x v="86"/>
          </reference>
          <reference field="1" count="1">
            <x v="142"/>
          </reference>
        </references>
      </pivotArea>
    </format>
    <format dxfId="170">
      <pivotArea dataOnly="0" labelOnly="1" outline="0" fieldPosition="0">
        <references count="2">
          <reference field="0" count="1" selected="0">
            <x v="87"/>
          </reference>
          <reference field="1" count="1">
            <x v="143"/>
          </reference>
        </references>
      </pivotArea>
    </format>
    <format dxfId="169">
      <pivotArea dataOnly="0" labelOnly="1" outline="0" fieldPosition="0">
        <references count="2">
          <reference field="0" count="1" selected="0">
            <x v="89"/>
          </reference>
          <reference field="1" count="1">
            <x v="137"/>
          </reference>
        </references>
      </pivotArea>
    </format>
    <format dxfId="168">
      <pivotArea dataOnly="0" labelOnly="1" outline="0" fieldPosition="0">
        <references count="2">
          <reference field="0" count="1" selected="0">
            <x v="90"/>
          </reference>
          <reference field="1" count="1">
            <x v="147"/>
          </reference>
        </references>
      </pivotArea>
    </format>
    <format dxfId="167">
      <pivotArea dataOnly="0" labelOnly="1" outline="0" fieldPosition="0">
        <references count="2">
          <reference field="0" count="1" selected="0">
            <x v="91"/>
          </reference>
          <reference field="1" count="1">
            <x v="129"/>
          </reference>
        </references>
      </pivotArea>
    </format>
    <format dxfId="166">
      <pivotArea dataOnly="0" labelOnly="1" outline="0" fieldPosition="0">
        <references count="2">
          <reference field="0" count="1" selected="0">
            <x v="92"/>
          </reference>
          <reference field="1" count="1">
            <x v="136"/>
          </reference>
        </references>
      </pivotArea>
    </format>
    <format dxfId="165">
      <pivotArea dataOnly="0" labelOnly="1" outline="0" fieldPosition="0">
        <references count="2">
          <reference field="0" count="1" selected="0">
            <x v="94"/>
          </reference>
          <reference field="1" count="1">
            <x v="56"/>
          </reference>
        </references>
      </pivotArea>
    </format>
    <format dxfId="164">
      <pivotArea dataOnly="0" labelOnly="1" outline="0" fieldPosition="0">
        <references count="2">
          <reference field="0" count="1" selected="0">
            <x v="95"/>
          </reference>
          <reference field="1" count="1">
            <x v="37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96"/>
          </reference>
          <reference field="1" count="1">
            <x v="4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97"/>
          </reference>
          <reference field="1" count="1">
            <x v="112"/>
          </reference>
        </references>
      </pivotArea>
    </format>
    <format dxfId="161">
      <pivotArea dataOnly="0" labelOnly="1" outline="0" fieldPosition="0">
        <references count="2">
          <reference field="0" count="1" selected="0">
            <x v="99"/>
          </reference>
          <reference field="1" count="1">
            <x v="66"/>
          </reference>
        </references>
      </pivotArea>
    </format>
    <format dxfId="160">
      <pivotArea dataOnly="0" labelOnly="1" outline="0" fieldPosition="0">
        <references count="2">
          <reference field="0" count="1" selected="0">
            <x v="100"/>
          </reference>
          <reference field="1" count="1">
            <x v="94"/>
          </reference>
        </references>
      </pivotArea>
    </format>
    <format dxfId="159">
      <pivotArea dataOnly="0" labelOnly="1" outline="0" fieldPosition="0">
        <references count="2">
          <reference field="0" count="1" selected="0">
            <x v="101"/>
          </reference>
          <reference field="1" count="1">
            <x v="104"/>
          </reference>
        </references>
      </pivotArea>
    </format>
    <format dxfId="158">
      <pivotArea dataOnly="0" labelOnly="1" outline="0" fieldPosition="0">
        <references count="2">
          <reference field="0" count="1" selected="0">
            <x v="103"/>
          </reference>
          <reference field="1" count="1">
            <x v="88"/>
          </reference>
        </references>
      </pivotArea>
    </format>
    <format dxfId="157">
      <pivotArea dataOnly="0" labelOnly="1" outline="0" fieldPosition="0">
        <references count="2">
          <reference field="0" count="1" selected="0">
            <x v="105"/>
          </reference>
          <reference field="1" count="1">
            <x v="50"/>
          </reference>
        </references>
      </pivotArea>
    </format>
    <format dxfId="156">
      <pivotArea dataOnly="0" labelOnly="1" outline="0" fieldPosition="0">
        <references count="2">
          <reference field="0" count="1" selected="0">
            <x v="106"/>
          </reference>
          <reference field="1" count="1">
            <x v="99"/>
          </reference>
        </references>
      </pivotArea>
    </format>
    <format dxfId="155">
      <pivotArea dataOnly="0" labelOnly="1" outline="0" fieldPosition="0">
        <references count="2">
          <reference field="0" count="1" selected="0">
            <x v="107"/>
          </reference>
          <reference field="1" count="1">
            <x v="87"/>
          </reference>
        </references>
      </pivotArea>
    </format>
    <format dxfId="154">
      <pivotArea dataOnly="0" labelOnly="1" outline="0" fieldPosition="0">
        <references count="2">
          <reference field="0" count="1" selected="0">
            <x v="108"/>
          </reference>
          <reference field="1" count="1">
            <x v="121"/>
          </reference>
        </references>
      </pivotArea>
    </format>
    <format dxfId="153">
      <pivotArea dataOnly="0" labelOnly="1" outline="0" fieldPosition="0">
        <references count="2">
          <reference field="0" count="1" selected="0">
            <x v="109"/>
          </reference>
          <reference field="1" count="1">
            <x v="65"/>
          </reference>
        </references>
      </pivotArea>
    </format>
    <format dxfId="152">
      <pivotArea dataOnly="0" labelOnly="1" outline="0" fieldPosition="0">
        <references count="2">
          <reference field="0" count="1" selected="0">
            <x v="112"/>
          </reference>
          <reference field="1" count="1">
            <x v="38"/>
          </reference>
        </references>
      </pivotArea>
    </format>
    <format dxfId="151">
      <pivotArea dataOnly="0" labelOnly="1" outline="0" fieldPosition="0">
        <references count="2">
          <reference field="0" count="1" selected="0">
            <x v="113"/>
          </reference>
          <reference field="1" count="1">
            <x v="62"/>
          </reference>
        </references>
      </pivotArea>
    </format>
    <format dxfId="150">
      <pivotArea dataOnly="0" labelOnly="1" outline="0" fieldPosition="0">
        <references count="2">
          <reference field="0" count="1" selected="0">
            <x v="116"/>
          </reference>
          <reference field="1" count="1">
            <x v="110"/>
          </reference>
        </references>
      </pivotArea>
    </format>
    <format dxfId="149">
      <pivotArea dataOnly="0" labelOnly="1" outline="0" fieldPosition="0">
        <references count="2">
          <reference field="0" count="1" selected="0">
            <x v="117"/>
          </reference>
          <reference field="1" count="1">
            <x v="11"/>
          </reference>
        </references>
      </pivotArea>
    </format>
    <format dxfId="148">
      <pivotArea dataOnly="0" labelOnly="1" outline="0" fieldPosition="0">
        <references count="2">
          <reference field="0" count="1" selected="0">
            <x v="118"/>
          </reference>
          <reference field="1" count="1">
            <x v="144"/>
          </reference>
        </references>
      </pivotArea>
    </format>
    <format dxfId="147">
      <pivotArea dataOnly="0" labelOnly="1" outline="0" fieldPosition="0">
        <references count="2">
          <reference field="0" count="1" selected="0">
            <x v="119"/>
          </reference>
          <reference field="1" count="1">
            <x v="47"/>
          </reference>
        </references>
      </pivotArea>
    </format>
    <format dxfId="146">
      <pivotArea dataOnly="0" labelOnly="1" outline="0" fieldPosition="0">
        <references count="2">
          <reference field="0" count="1" selected="0">
            <x v="120"/>
          </reference>
          <reference field="1" count="1">
            <x v="146"/>
          </reference>
        </references>
      </pivotArea>
    </format>
    <format dxfId="145">
      <pivotArea dataOnly="0" labelOnly="1" outline="0" fieldPosition="0">
        <references count="2">
          <reference field="0" count="1" selected="0">
            <x v="121"/>
          </reference>
          <reference field="1" count="1">
            <x v="53"/>
          </reference>
        </references>
      </pivotArea>
    </format>
    <format dxfId="144">
      <pivotArea dataOnly="0" labelOnly="1" outline="0" fieldPosition="0">
        <references count="2">
          <reference field="0" count="1" selected="0">
            <x v="122"/>
          </reference>
          <reference field="1" count="1">
            <x v="149"/>
          </reference>
        </references>
      </pivotArea>
    </format>
    <format dxfId="143">
      <pivotArea dataOnly="0" labelOnly="1" outline="0" fieldPosition="0">
        <references count="2">
          <reference field="0" count="1" selected="0">
            <x v="123"/>
          </reference>
          <reference field="1" count="1">
            <x v="116"/>
          </reference>
        </references>
      </pivotArea>
    </format>
    <format dxfId="142">
      <pivotArea dataOnly="0" labelOnly="1" outline="0" fieldPosition="0">
        <references count="2">
          <reference field="0" count="1" selected="0">
            <x v="124"/>
          </reference>
          <reference field="1" count="1">
            <x v="20"/>
          </reference>
        </references>
      </pivotArea>
    </format>
    <format dxfId="141">
      <pivotArea dataOnly="0" labelOnly="1" outline="0" fieldPosition="0">
        <references count="2">
          <reference field="0" count="1" selected="0">
            <x v="125"/>
          </reference>
          <reference field="1" count="1">
            <x v="76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126"/>
          </reference>
          <reference field="1" count="1">
            <x v="45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127"/>
          </reference>
          <reference field="1" count="1">
            <x v="3"/>
          </reference>
        </references>
      </pivotArea>
    </format>
    <format dxfId="138">
      <pivotArea dataOnly="0" labelOnly="1" outline="0" fieldPosition="0">
        <references count="2">
          <reference field="0" count="1" selected="0">
            <x v="128"/>
          </reference>
          <reference field="1" count="1">
            <x v="21"/>
          </reference>
        </references>
      </pivotArea>
    </format>
    <format dxfId="137">
      <pivotArea dataOnly="0" labelOnly="1" outline="0" fieldPosition="0">
        <references count="2">
          <reference field="0" count="1" selected="0">
            <x v="129"/>
          </reference>
          <reference field="1" count="1">
            <x v="155"/>
          </reference>
        </references>
      </pivotArea>
    </format>
    <format dxfId="136">
      <pivotArea dataOnly="0" labelOnly="1" outline="0" fieldPosition="0">
        <references count="2">
          <reference field="0" count="1" selected="0">
            <x v="130"/>
          </reference>
          <reference field="1" count="1">
            <x v="77"/>
          </reference>
        </references>
      </pivotArea>
    </format>
    <format dxfId="135">
      <pivotArea dataOnly="0" labelOnly="1" outline="0" fieldPosition="0">
        <references count="2">
          <reference field="0" count="1" selected="0">
            <x v="131"/>
          </reference>
          <reference field="1" count="1">
            <x v="102"/>
          </reference>
        </references>
      </pivotArea>
    </format>
    <format dxfId="134">
      <pivotArea dataOnly="0" labelOnly="1" outline="0" fieldPosition="0">
        <references count="2">
          <reference field="0" count="1" selected="0">
            <x v="132"/>
          </reference>
          <reference field="1" count="1">
            <x v="9"/>
          </reference>
        </references>
      </pivotArea>
    </format>
    <format dxfId="133">
      <pivotArea dataOnly="0" labelOnly="1" outline="0" fieldPosition="0">
        <references count="2">
          <reference field="0" count="1" selected="0">
            <x v="133"/>
          </reference>
          <reference field="1" count="1">
            <x v="63"/>
          </reference>
        </references>
      </pivotArea>
    </format>
    <format dxfId="132">
      <pivotArea dataOnly="0" labelOnly="1" outline="0" fieldPosition="0">
        <references count="2">
          <reference field="0" count="1" selected="0">
            <x v="135"/>
          </reference>
          <reference field="1" count="1">
            <x v="118"/>
          </reference>
        </references>
      </pivotArea>
    </format>
    <format dxfId="131">
      <pivotArea dataOnly="0" labelOnly="1" outline="0" fieldPosition="0">
        <references count="2">
          <reference field="0" count="1" selected="0">
            <x v="136"/>
          </reference>
          <reference field="1" count="1">
            <x v="2"/>
          </reference>
        </references>
      </pivotArea>
    </format>
    <format dxfId="130">
      <pivotArea dataOnly="0" labelOnly="1" outline="0" fieldPosition="0">
        <references count="2">
          <reference field="0" count="1" selected="0">
            <x v="137"/>
          </reference>
          <reference field="1" count="1">
            <x v="82"/>
          </reference>
        </references>
      </pivotArea>
    </format>
    <format dxfId="129">
      <pivotArea dataOnly="0" labelOnly="1" outline="0" fieldPosition="0">
        <references count="2">
          <reference field="0" count="1" selected="0">
            <x v="138"/>
          </reference>
          <reference field="1" count="1">
            <x v="22"/>
          </reference>
        </references>
      </pivotArea>
    </format>
    <format dxfId="128">
      <pivotArea dataOnly="0" labelOnly="1" outline="0" fieldPosition="0">
        <references count="2">
          <reference field="0" count="1" selected="0">
            <x v="139"/>
          </reference>
          <reference field="1" count="1">
            <x v="43"/>
          </reference>
        </references>
      </pivotArea>
    </format>
    <format dxfId="127">
      <pivotArea dataOnly="0" labelOnly="1" outline="0" fieldPosition="0">
        <references count="2">
          <reference field="0" count="1" selected="0">
            <x v="140"/>
          </reference>
          <reference field="1" count="1">
            <x v="67"/>
          </reference>
        </references>
      </pivotArea>
    </format>
    <format dxfId="126">
      <pivotArea dataOnly="0" labelOnly="1" outline="0" fieldPosition="0">
        <references count="2">
          <reference field="0" count="1" selected="0">
            <x v="141"/>
          </reference>
          <reference field="1" count="1">
            <x v="106"/>
          </reference>
        </references>
      </pivotArea>
    </format>
    <format dxfId="125">
      <pivotArea dataOnly="0" labelOnly="1" outline="0" fieldPosition="0">
        <references count="2">
          <reference field="0" count="1" selected="0">
            <x v="142"/>
          </reference>
          <reference field="1" count="1">
            <x v="35"/>
          </reference>
        </references>
      </pivotArea>
    </format>
    <format dxfId="124">
      <pivotArea dataOnly="0" labelOnly="1" outline="0" fieldPosition="0">
        <references count="2">
          <reference field="0" count="1" selected="0">
            <x v="143"/>
          </reference>
          <reference field="1" count="1">
            <x v="13"/>
          </reference>
        </references>
      </pivotArea>
    </format>
    <format dxfId="123">
      <pivotArea dataOnly="0" labelOnly="1" outline="0" fieldPosition="0">
        <references count="2">
          <reference field="0" count="1" selected="0">
            <x v="144"/>
          </reference>
          <reference field="1" count="1">
            <x v="117"/>
          </reference>
        </references>
      </pivotArea>
    </format>
    <format dxfId="122">
      <pivotArea dataOnly="0" labelOnly="1" outline="0" fieldPosition="0">
        <references count="2">
          <reference field="0" count="1" selected="0">
            <x v="145"/>
          </reference>
          <reference field="1" count="1">
            <x v="1"/>
          </reference>
        </references>
      </pivotArea>
    </format>
    <format dxfId="121">
      <pivotArea dataOnly="0" labelOnly="1" outline="0" fieldPosition="0">
        <references count="2">
          <reference field="0" count="1" selected="0">
            <x v="147"/>
          </reference>
          <reference field="1" count="1">
            <x v="111"/>
          </reference>
        </references>
      </pivotArea>
    </format>
    <format dxfId="120">
      <pivotArea dataOnly="0" labelOnly="1" outline="0" fieldPosition="0">
        <references count="2">
          <reference field="0" count="1" selected="0">
            <x v="149"/>
          </reference>
          <reference field="1" count="1">
            <x v="122"/>
          </reference>
        </references>
      </pivotArea>
    </format>
    <format dxfId="119">
      <pivotArea dataOnly="0" labelOnly="1" outline="0" fieldPosition="0">
        <references count="2">
          <reference field="0" count="1" selected="0">
            <x v="150"/>
          </reference>
          <reference field="1" count="1">
            <x v="44"/>
          </reference>
        </references>
      </pivotArea>
    </format>
    <format dxfId="118">
      <pivotArea dataOnly="0" labelOnly="1" outline="0" fieldPosition="0">
        <references count="2">
          <reference field="0" count="1" selected="0">
            <x v="151"/>
          </reference>
          <reference field="1" count="1">
            <x v="23"/>
          </reference>
        </references>
      </pivotArea>
    </format>
    <format dxfId="117">
      <pivotArea dataOnly="0" labelOnly="1" outline="0" fieldPosition="0">
        <references count="2">
          <reference field="0" count="1" selected="0">
            <x v="153"/>
          </reference>
          <reference field="1" count="1">
            <x v="14"/>
          </reference>
        </references>
      </pivotArea>
    </format>
    <format dxfId="116">
      <pivotArea dataOnly="0" labelOnly="1" outline="0" fieldPosition="0">
        <references count="2">
          <reference field="0" count="1" selected="0">
            <x v="155"/>
          </reference>
          <reference field="1" count="1">
            <x v="52"/>
          </reference>
        </references>
      </pivotArea>
    </format>
    <format dxfId="115">
      <pivotArea dataOnly="0" labelOnly="1" outline="0" fieldPosition="0">
        <references count="2">
          <reference field="0" count="1" selected="0">
            <x v="156"/>
          </reference>
          <reference field="1" count="1">
            <x v="125"/>
          </reference>
        </references>
      </pivotArea>
    </format>
    <format dxfId="114">
      <pivotArea dataOnly="0" labelOnly="1" outline="0" fieldPosition="0">
        <references count="2">
          <reference field="0" count="1" selected="0">
            <x v="157"/>
          </reference>
          <reference field="1" count="1">
            <x v="97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158"/>
          </reference>
          <reference field="1" count="1">
            <x v="92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159"/>
          </reference>
          <reference field="1" count="1">
            <x v="46"/>
          </reference>
        </references>
      </pivotArea>
    </format>
    <format dxfId="111">
      <pivotArea dataOnly="0" labelOnly="1" outline="0" fieldPosition="0">
        <references count="2">
          <reference field="0" count="1" selected="0">
            <x v="161"/>
          </reference>
          <reference field="1" count="1">
            <x v="41"/>
          </reference>
        </references>
      </pivotArea>
    </format>
    <format dxfId="110">
      <pivotArea dataOnly="0" labelOnly="1" outline="0" fieldPosition="0">
        <references count="2">
          <reference field="0" count="1" selected="0">
            <x v="162"/>
          </reference>
          <reference field="1" count="1">
            <x v="59"/>
          </reference>
        </references>
      </pivotArea>
    </format>
    <format dxfId="109">
      <pivotArea dataOnly="0" labelOnly="1" outline="0" fieldPosition="0">
        <references count="2">
          <reference field="0" count="1" selected="0">
            <x v="164"/>
          </reference>
          <reference field="1" count="1">
            <x v="93"/>
          </reference>
        </references>
      </pivotArea>
    </format>
    <format dxfId="108">
      <pivotArea dataOnly="0" labelOnly="1" outline="0" fieldPosition="0">
        <references count="2">
          <reference field="0" count="1" selected="0">
            <x v="165"/>
          </reference>
          <reference field="1" count="1">
            <x v="24"/>
          </reference>
        </references>
      </pivotArea>
    </format>
    <format dxfId="107">
      <pivotArea dataOnly="0" labelOnly="1" outline="0" fieldPosition="0">
        <references count="2">
          <reference field="0" count="1" selected="0">
            <x v="166"/>
          </reference>
          <reference field="1" count="1">
            <x v="73"/>
          </reference>
        </references>
      </pivotArea>
    </format>
    <format dxfId="106">
      <pivotArea dataOnly="0" labelOnly="1" outline="0" fieldPosition="0">
        <references count="2">
          <reference field="0" count="1" selected="0">
            <x v="167"/>
          </reference>
          <reference field="1" count="1">
            <x v="81"/>
          </reference>
        </references>
      </pivotArea>
    </format>
    <format dxfId="105">
      <pivotArea dataOnly="0" labelOnly="1" outline="0" fieldPosition="0">
        <references count="2">
          <reference field="0" count="1" selected="0">
            <x v="168"/>
          </reference>
          <reference field="1" count="1">
            <x v="108"/>
          </reference>
        </references>
      </pivotArea>
    </format>
    <format dxfId="104">
      <pivotArea dataOnly="0" labelOnly="1" outline="0" fieldPosition="0">
        <references count="2">
          <reference field="0" count="1" selected="0">
            <x v="169"/>
          </reference>
          <reference field="1" count="1">
            <x v="105"/>
          </reference>
        </references>
      </pivotArea>
    </format>
    <format dxfId="103">
      <pivotArea dataOnly="0" labelOnly="1" outline="0" fieldPosition="0">
        <references count="2">
          <reference field="0" count="1" selected="0">
            <x v="170"/>
          </reference>
          <reference field="1" count="1">
            <x v="71"/>
          </reference>
        </references>
      </pivotArea>
    </format>
    <format dxfId="102">
      <pivotArea dataOnly="0" labelOnly="1" outline="0" fieldPosition="0">
        <references count="2">
          <reference field="0" count="1" selected="0">
            <x v="171"/>
          </reference>
          <reference field="1" count="1">
            <x v="86"/>
          </reference>
        </references>
      </pivotArea>
    </format>
    <format dxfId="101">
      <pivotArea dataOnly="0" labelOnly="1" outline="0" fieldPosition="0">
        <references count="2">
          <reference field="0" count="1" selected="0">
            <x v="172"/>
          </reference>
          <reference field="1" count="1">
            <x v="107"/>
          </reference>
        </references>
      </pivotArea>
    </format>
    <format dxfId="100">
      <pivotArea dataOnly="0" labelOnly="1" outline="0" fieldPosition="0">
        <references count="2">
          <reference field="0" count="1" selected="0">
            <x v="173"/>
          </reference>
          <reference field="1" count="1">
            <x v="27"/>
          </reference>
        </references>
      </pivotArea>
    </format>
    <format dxfId="99">
      <pivotArea dataOnly="0" labelOnly="1" outline="0" fieldPosition="0">
        <references count="2">
          <reference field="0" count="1" selected="0">
            <x v="175"/>
          </reference>
          <reference field="1" count="1">
            <x v="109"/>
          </reference>
        </references>
      </pivotArea>
    </format>
    <format dxfId="98">
      <pivotArea dataOnly="0" labelOnly="1" outline="0" fieldPosition="0">
        <references count="2">
          <reference field="0" count="1" selected="0">
            <x v="178"/>
          </reference>
          <reference field="1" count="1">
            <x v="7"/>
          </reference>
        </references>
      </pivotArea>
    </format>
    <format dxfId="97">
      <pivotArea dataOnly="0" labelOnly="1" outline="0" fieldPosition="0">
        <references count="2">
          <reference field="0" count="1" selected="0">
            <x v="179"/>
          </reference>
          <reference field="1" count="1">
            <x v="51"/>
          </reference>
        </references>
      </pivotArea>
    </format>
    <format dxfId="96">
      <pivotArea dataOnly="0" labelOnly="1" outline="0" fieldPosition="0">
        <references count="2">
          <reference field="0" count="1" selected="0">
            <x v="180"/>
          </reference>
          <reference field="1" count="1">
            <x v="156"/>
          </reference>
        </references>
      </pivotArea>
    </format>
    <format dxfId="95">
      <pivotArea dataOnly="0" labelOnly="1" outline="0" fieldPosition="0">
        <references count="2">
          <reference field="0" count="1" selected="0">
            <x v="181"/>
          </reference>
          <reference field="1" count="1">
            <x v="91"/>
          </reference>
        </references>
      </pivotArea>
    </format>
    <format dxfId="94">
      <pivotArea dataOnly="0" labelOnly="1" outline="0" fieldPosition="0">
        <references count="2">
          <reference field="0" count="1" selected="0">
            <x v="183"/>
          </reference>
          <reference field="1" count="1">
            <x v="48"/>
          </reference>
        </references>
      </pivotArea>
    </format>
    <format dxfId="93">
      <pivotArea dataOnly="0" labelOnly="1" outline="0" fieldPosition="0">
        <references count="2">
          <reference field="0" count="1" selected="0">
            <x v="185"/>
          </reference>
          <reference field="1" count="1">
            <x v="89"/>
          </reference>
        </references>
      </pivotArea>
    </format>
    <format dxfId="92">
      <pivotArea dataOnly="0" labelOnly="1" outline="0" fieldPosition="0">
        <references count="2">
          <reference field="0" count="1" selected="0">
            <x v="186"/>
          </reference>
          <reference field="1" count="1">
            <x v="58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188"/>
          </reference>
          <reference field="1" count="1">
            <x v="61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189"/>
          </reference>
          <reference field="1" count="1">
            <x v="103"/>
          </reference>
        </references>
      </pivotArea>
    </format>
    <format dxfId="89">
      <pivotArea dataOnly="0" labelOnly="1" outline="0" fieldPosition="0">
        <references count="2">
          <reference field="0" count="1" selected="0">
            <x v="191"/>
          </reference>
          <reference field="1" count="1">
            <x v="157"/>
          </reference>
        </references>
      </pivotArea>
    </format>
    <format dxfId="88">
      <pivotArea dataOnly="0" labelOnly="1" outline="0" fieldPosition="0">
        <references count="2">
          <reference field="0" count="1" selected="0">
            <x v="192"/>
          </reference>
          <reference field="1" count="1">
            <x v="60"/>
          </reference>
        </references>
      </pivotArea>
    </format>
    <format dxfId="87">
      <pivotArea dataOnly="0" labelOnly="1" outline="0" fieldPosition="0">
        <references count="2">
          <reference field="0" count="1" selected="0">
            <x v="193"/>
          </reference>
          <reference field="1" count="1">
            <x v="70"/>
          </reference>
        </references>
      </pivotArea>
    </format>
    <format dxfId="86">
      <pivotArea dataOnly="0" labelOnly="1" outline="0" fieldPosition="0">
        <references count="2">
          <reference field="0" count="1" selected="0">
            <x v="194"/>
          </reference>
          <reference field="1" count="1">
            <x v="78"/>
          </reference>
        </references>
      </pivotArea>
    </format>
    <format dxfId="85">
      <pivotArea dataOnly="0" labelOnly="1" outline="0" fieldPosition="0">
        <references count="2">
          <reference field="0" count="1" selected="0">
            <x v="195"/>
          </reference>
          <reference field="1" count="1">
            <x v="68"/>
          </reference>
        </references>
      </pivotArea>
    </format>
    <format dxfId="84">
      <pivotArea dataOnly="0" labelOnly="1" outline="0" fieldPosition="0">
        <references count="2">
          <reference field="0" count="1" selected="0">
            <x v="196"/>
          </reference>
          <reference field="1" count="1">
            <x v="84"/>
          </reference>
        </references>
      </pivotArea>
    </format>
    <format dxfId="83">
      <pivotArea dataOnly="0" labelOnly="1" outline="0" fieldPosition="0">
        <references count="2">
          <reference field="0" count="1" selected="0">
            <x v="197"/>
          </reference>
          <reference field="1" count="1">
            <x v="54"/>
          </reference>
        </references>
      </pivotArea>
    </format>
    <format dxfId="82">
      <pivotArea dataOnly="0" labelOnly="1" outline="0" fieldPosition="0">
        <references count="2">
          <reference field="0" count="1" selected="0">
            <x v="198"/>
          </reference>
          <reference field="1" count="1">
            <x v="120"/>
          </reference>
        </references>
      </pivotArea>
    </format>
    <format dxfId="81">
      <pivotArea dataOnly="0" labelOnly="1" outline="0" fieldPosition="0">
        <references count="2">
          <reference field="0" count="1" selected="0">
            <x v="199"/>
          </reference>
          <reference field="1" count="1">
            <x v="85"/>
          </reference>
        </references>
      </pivotArea>
    </format>
    <format dxfId="80">
      <pivotArea dataOnly="0" labelOnly="1" outline="0" fieldPosition="0">
        <references count="2">
          <reference field="0" count="1" selected="0">
            <x v="200"/>
          </reference>
          <reference field="1" count="1">
            <x v="64"/>
          </reference>
        </references>
      </pivotArea>
    </format>
    <format dxfId="79">
      <pivotArea dataOnly="0" labelOnly="1" outline="0" fieldPosition="0">
        <references count="2">
          <reference field="0" count="1" selected="0">
            <x v="201"/>
          </reference>
          <reference field="1" count="1">
            <x v="25"/>
          </reference>
        </references>
      </pivotArea>
    </format>
    <format dxfId="78">
      <pivotArea dataOnly="0" labelOnly="1" outline="0" fieldPosition="0">
        <references count="2">
          <reference field="0" count="1" selected="0">
            <x v="202"/>
          </reference>
          <reference field="1" count="1">
            <x v="15"/>
          </reference>
        </references>
      </pivotArea>
    </format>
    <format dxfId="77">
      <pivotArea dataOnly="0" labelOnly="1" outline="0" fieldPosition="0">
        <references count="2">
          <reference field="0" count="1" selected="0">
            <x v="203"/>
          </reference>
          <reference field="1" count="1">
            <x v="8"/>
          </reference>
        </references>
      </pivotArea>
    </format>
    <format dxfId="76">
      <pivotArea dataOnly="0" labelOnly="1" outline="0" fieldPosition="0">
        <references count="2">
          <reference field="0" count="1" selected="0">
            <x v="204"/>
          </reference>
          <reference field="1" count="1">
            <x v="119"/>
          </reference>
        </references>
      </pivotArea>
    </format>
    <format dxfId="75">
      <pivotArea dataOnly="0" labelOnly="1" outline="0" fieldPosition="0">
        <references count="2">
          <reference field="0" count="1" selected="0">
            <x v="205"/>
          </reference>
          <reference field="1" count="1">
            <x v="49"/>
          </reference>
        </references>
      </pivotArea>
    </format>
    <format dxfId="74">
      <pivotArea dataOnly="0" labelOnly="1" outline="0" fieldPosition="0">
        <references count="2">
          <reference field="0" count="1" selected="0">
            <x v="206"/>
          </reference>
          <reference field="1" count="1">
            <x v="95"/>
          </reference>
        </references>
      </pivotArea>
    </format>
    <format dxfId="73">
      <pivotArea dataOnly="0" labelOnly="1" outline="0" fieldPosition="0">
        <references count="2">
          <reference field="0" count="1" selected="0">
            <x v="208"/>
          </reference>
          <reference field="1" count="1">
            <x v="90"/>
          </reference>
        </references>
      </pivotArea>
    </format>
    <format dxfId="72">
      <pivotArea dataOnly="0" labelOnly="1" outline="0" fieldPosition="0">
        <references count="2">
          <reference field="0" count="1" selected="0">
            <x v="212"/>
          </reference>
          <reference field="1" count="1">
            <x v="100"/>
          </reference>
        </references>
      </pivotArea>
    </format>
    <format dxfId="71">
      <pivotArea dataOnly="0" labelOnly="1" outline="0" fieldPosition="0">
        <references count="2">
          <reference field="0" count="1" selected="0">
            <x v="213"/>
          </reference>
          <reference field="1" count="1">
            <x v="40"/>
          </reference>
        </references>
      </pivotArea>
    </format>
    <format dxfId="70">
      <pivotArea dataOnly="0" labelOnly="1" outline="0" fieldPosition="0">
        <references count="2">
          <reference field="0" count="1" selected="0">
            <x v="214"/>
          </reference>
          <reference field="1" count="1">
            <x v="39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215"/>
          </reference>
          <reference field="1" count="1">
            <x v="151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216"/>
          </reference>
          <reference field="1" count="1">
            <x v="16"/>
          </reference>
        </references>
      </pivotArea>
    </format>
    <format dxfId="67">
      <pivotArea dataOnly="0" labelOnly="1" outline="0" fieldPosition="0">
        <references count="2">
          <reference field="0" count="1" selected="0">
            <x v="217"/>
          </reference>
          <reference field="1" count="1">
            <x v="98"/>
          </reference>
        </references>
      </pivotArea>
    </format>
    <format dxfId="66">
      <pivotArea dataOnly="0" labelOnly="1" outline="0" fieldPosition="0">
        <references count="2">
          <reference field="0" count="1" selected="0">
            <x v="218"/>
          </reference>
          <reference field="1" count="1">
            <x v="42"/>
          </reference>
        </references>
      </pivotArea>
    </format>
    <format dxfId="65">
      <pivotArea dataOnly="0" labelOnly="1" outline="0" fieldPosition="0">
        <references count="2">
          <reference field="0" count="1" selected="0">
            <x v="219"/>
          </reference>
          <reference field="1" count="1">
            <x v="74"/>
          </reference>
        </references>
      </pivotArea>
    </format>
    <format dxfId="64">
      <pivotArea dataOnly="0" labelOnly="1" outline="0" fieldPosition="0">
        <references count="2">
          <reference field="0" count="1" selected="0">
            <x v="220"/>
          </reference>
          <reference field="1" count="1">
            <x v="80"/>
          </reference>
        </references>
      </pivotArea>
    </format>
    <format dxfId="63">
      <pivotArea dataOnly="0" labelOnly="1" outline="0" fieldPosition="0">
        <references count="2">
          <reference field="0" count="1" selected="0">
            <x v="221"/>
          </reference>
          <reference field="1" count="1">
            <x v="57"/>
          </reference>
        </references>
      </pivotArea>
    </format>
    <format dxfId="62">
      <pivotArea dataOnly="0" labelOnly="1" outline="0" fieldPosition="0">
        <references count="2">
          <reference field="0" count="1" selected="0">
            <x v="222"/>
          </reference>
          <reference field="1" count="1">
            <x v="115"/>
          </reference>
        </references>
      </pivotArea>
    </format>
    <format dxfId="61">
      <pivotArea dataOnly="0" labelOnly="1" outline="0" fieldPosition="0">
        <references count="2">
          <reference field="0" count="1" selected="0">
            <x v="223"/>
          </reference>
          <reference field="1" count="1">
            <x v="124"/>
          </reference>
        </references>
      </pivotArea>
    </format>
    <format dxfId="60">
      <pivotArea dataOnly="0" labelOnly="1" outline="0" fieldPosition="0">
        <references count="2">
          <reference field="0" count="1" selected="0">
            <x v="224"/>
          </reference>
          <reference field="1" count="1">
            <x v="30"/>
          </reference>
        </references>
      </pivotArea>
    </format>
    <format dxfId="59">
      <pivotArea dataOnly="0" labelOnly="1" outline="0" fieldPosition="0">
        <references count="2">
          <reference field="0" count="1" selected="0">
            <x v="225"/>
          </reference>
          <reference field="1" count="1">
            <x v="101"/>
          </reference>
        </references>
      </pivotArea>
    </format>
    <format dxfId="58">
      <pivotArea dataOnly="0" labelOnly="1" outline="0" fieldPosition="0">
        <references count="2">
          <reference field="0" count="1" selected="0">
            <x v="226"/>
          </reference>
          <reference field="1" count="1">
            <x v="0"/>
          </reference>
        </references>
      </pivotArea>
    </format>
    <format dxfId="57">
      <pivotArea dataOnly="0" labelOnly="1" outline="0" fieldPosition="0">
        <references count="2">
          <reference field="0" count="1" selected="0">
            <x v="227"/>
          </reference>
          <reference field="1" count="1">
            <x v="114"/>
          </reference>
        </references>
      </pivotArea>
    </format>
    <format dxfId="56">
      <pivotArea dataOnly="0" labelOnly="1" outline="0" fieldPosition="0">
        <references count="2">
          <reference field="0" count="1" selected="0">
            <x v="228"/>
          </reference>
          <reference field="1" count="1">
            <x v="123"/>
          </reference>
        </references>
      </pivotArea>
    </format>
    <format dxfId="55">
      <pivotArea dataOnly="0" labelOnly="1" outline="0" fieldPosition="0">
        <references count="2">
          <reference field="0" count="1" selected="0">
            <x v="229"/>
          </reference>
          <reference field="1" count="1">
            <x v="75"/>
          </reference>
        </references>
      </pivotArea>
    </format>
    <format dxfId="54">
      <pivotArea dataOnly="0" labelOnly="1" outline="0" fieldPosition="0">
        <references count="2">
          <reference field="0" count="1" selected="0">
            <x v="231"/>
          </reference>
          <reference field="1" count="1">
            <x v="55"/>
          </reference>
        </references>
      </pivotArea>
    </format>
    <format dxfId="53">
      <pivotArea dataOnly="0" labelOnly="1" outline="0" fieldPosition="0">
        <references count="2">
          <reference field="0" count="1" selected="0">
            <x v="232"/>
          </reference>
          <reference field="1" count="1">
            <x v="79"/>
          </reference>
        </references>
      </pivotArea>
    </format>
    <format dxfId="52">
      <pivotArea dataOnly="0" labelOnly="1" outline="0" fieldPosition="0">
        <references count="2">
          <reference field="0" count="1" selected="0">
            <x v="233"/>
          </reference>
          <reference field="1" count="1">
            <x v="158"/>
          </reference>
        </references>
      </pivotArea>
    </format>
    <format dxfId="51">
      <pivotArea dataOnly="0" labelOnly="1" outline="0" fieldPosition="0">
        <references count="2">
          <reference field="0" count="1" selected="0">
            <x v="234"/>
          </reference>
          <reference field="1" count="1">
            <x v="34"/>
          </reference>
        </references>
      </pivotArea>
    </format>
    <format dxfId="50">
      <pivotArea dataOnly="0" labelOnly="1" outline="0" fieldPosition="0">
        <references count="2">
          <reference field="0" count="1" selected="0">
            <x v="235"/>
          </reference>
          <reference field="1" count="1">
            <x v="83"/>
          </reference>
        </references>
      </pivotArea>
    </format>
    <format dxfId="49">
      <pivotArea dataOnly="0" labelOnly="1" outline="0" fieldPosition="0">
        <references count="2">
          <reference field="0" count="1" selected="0">
            <x v="236"/>
          </reference>
          <reference field="1" count="1">
            <x v="127"/>
          </reference>
        </references>
      </pivotArea>
    </format>
    <format dxfId="48">
      <pivotArea dataOnly="0" labelOnly="1" outline="0" fieldPosition="0">
        <references count="2">
          <reference field="0" count="1" selected="0">
            <x v="237"/>
          </reference>
          <reference field="1" count="1">
            <x v="135"/>
          </reference>
        </references>
      </pivotArea>
    </format>
  </formats>
  <pivotTableStyleInfo name="PivotStyleDark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св" cacheId="76" applyNumberFormats="0" applyBorderFormats="0" applyFontFormats="0" applyPatternFormats="0" applyAlignmentFormats="0" applyWidthHeightFormats="1" dataCaption="Значения" updatedVersion="6" minRefreshableVersion="3" showDrill="0" rowGrandTotals="0" colGrandTotals="0" itemPrintTitles="1" createdVersion="6" indent="0" compact="0" compactData="0" multipleFieldFilters="0">
  <location ref="A10" firstHeaderRow="0" firstDataRow="0" firstDataCol="0" rowPageCount="6" colPageCount="1"/>
  <pivotFields count="24">
    <pivotField compact="0" outline="0" showAll="0" defaultSubtotal="0">
      <items count="239">
        <item m="1" x="223"/>
        <item m="1" x="2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m="1" x="225"/>
        <item x="18"/>
        <item x="19"/>
        <item m="1" x="228"/>
        <item m="1" x="236"/>
        <item m="1" x="221"/>
        <item x="23"/>
        <item x="24"/>
        <item x="25"/>
        <item x="26"/>
        <item x="32"/>
        <item x="33"/>
        <item x="35"/>
        <item x="36"/>
        <item x="37"/>
        <item m="1" x="230"/>
        <item m="1" x="227"/>
        <item x="41"/>
        <item m="1" x="219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8"/>
        <item x="60"/>
        <item x="62"/>
        <item x="63"/>
        <item x="64"/>
        <item x="65"/>
        <item x="66"/>
        <item x="67"/>
        <item x="69"/>
        <item m="1" x="237"/>
        <item m="1" x="232"/>
        <item x="71"/>
        <item m="1" x="238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m="1" x="220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4"/>
        <item x="135"/>
        <item x="136"/>
        <item x="137"/>
        <item m="1" x="231"/>
        <item x="139"/>
        <item x="140"/>
        <item x="141"/>
        <item x="142"/>
        <item x="143"/>
        <item m="1" x="226"/>
        <item x="146"/>
        <item x="147"/>
        <item x="148"/>
        <item m="1" x="217"/>
        <item x="151"/>
        <item x="153"/>
        <item x="154"/>
        <item x="144"/>
        <item x="152"/>
        <item x="57"/>
        <item x="27"/>
        <item x="59"/>
        <item x="38"/>
        <item x="34"/>
        <item x="61"/>
        <item x="29"/>
        <item x="133"/>
        <item x="30"/>
        <item x="31"/>
        <item x="28"/>
        <item x="68"/>
        <item m="1" x="234"/>
        <item x="106"/>
        <item x="113"/>
        <item x="150"/>
        <item m="1" x="218"/>
        <item m="1" x="229"/>
        <item m="1" x="224"/>
        <item m="1" x="216"/>
        <item x="17"/>
        <item x="20"/>
        <item x="21"/>
        <item x="22"/>
        <item x="155"/>
        <item x="14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70"/>
        <item x="138"/>
        <item x="149"/>
        <item x="172"/>
        <item x="171"/>
        <item x="170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m="1" x="233"/>
        <item x="200"/>
        <item x="201"/>
        <item x="202"/>
        <item x="203"/>
        <item x="204"/>
        <item x="205"/>
        <item x="206"/>
        <item x="207"/>
        <item x="208"/>
        <item x="209"/>
        <item m="1" x="215"/>
        <item x="210"/>
        <item x="211"/>
        <item x="212"/>
        <item m="1" x="222"/>
        <item x="213"/>
        <item x="214"/>
        <item x="199"/>
        <item x="39"/>
        <item x="40"/>
      </items>
    </pivotField>
    <pivotField compact="0" outline="0" showAll="0" defaultSubtotal="0">
      <items count="222">
        <item x="144"/>
        <item x="81"/>
        <item x="72"/>
        <item x="66"/>
        <item x="42"/>
        <item x="21"/>
        <item x="10"/>
        <item x="104"/>
        <item x="125"/>
        <item m="1" x="220"/>
        <item x="8"/>
        <item x="56"/>
        <item x="20"/>
        <item x="79"/>
        <item x="85"/>
        <item x="124"/>
        <item x="134"/>
        <item x="7"/>
        <item x="13"/>
        <item x="18"/>
        <item x="63"/>
        <item x="67"/>
        <item x="74"/>
        <item x="84"/>
        <item x="94"/>
        <item x="123"/>
        <item x="14"/>
        <item x="102"/>
        <item x="22"/>
        <item x="15"/>
        <item x="142"/>
        <item x="6"/>
        <item x="12"/>
        <item x="4"/>
        <item x="151"/>
        <item x="78"/>
        <item x="16"/>
        <item m="1" x="214"/>
        <item x="53"/>
        <item x="132"/>
        <item x="131"/>
        <item x="91"/>
        <item x="136"/>
        <item x="75"/>
        <item m="1" x="219"/>
        <item x="65"/>
        <item x="90"/>
        <item x="58"/>
        <item x="108"/>
        <item x="127"/>
        <item x="48"/>
        <item x="105"/>
        <item x="86"/>
        <item x="60"/>
        <item x="119"/>
        <item x="148"/>
        <item x="41"/>
        <item x="139"/>
        <item x="110"/>
        <item x="92"/>
        <item x="114"/>
        <item x="111"/>
        <item x="54"/>
        <item x="71"/>
        <item x="122"/>
        <item x="52"/>
        <item x="44"/>
        <item x="76"/>
        <item x="117"/>
        <item x="11"/>
        <item x="115"/>
        <item x="99"/>
        <item x="5"/>
        <item x="95"/>
        <item x="137"/>
        <item x="147"/>
        <item x="64"/>
        <item x="69"/>
        <item x="116"/>
        <item x="149"/>
        <item x="138"/>
        <item x="96"/>
        <item x="73"/>
        <item x="152"/>
        <item x="118"/>
        <item x="121"/>
        <item x="100"/>
        <item x="50"/>
        <item x="47"/>
        <item x="109"/>
        <item x="129"/>
        <item x="107"/>
        <item x="89"/>
        <item x="93"/>
        <item x="45"/>
        <item x="128"/>
        <item x="17"/>
        <item x="88"/>
        <item x="135"/>
        <item x="49"/>
        <item x="130"/>
        <item x="143"/>
        <item x="70"/>
        <item x="112"/>
        <item x="46"/>
        <item x="98"/>
        <item x="77"/>
        <item x="101"/>
        <item x="97"/>
        <item x="103"/>
        <item x="55"/>
        <item x="82"/>
        <item x="43"/>
        <item x="9"/>
        <item x="145"/>
        <item x="140"/>
        <item x="62"/>
        <item x="80"/>
        <item m="1" x="215"/>
        <item x="126"/>
        <item x="120"/>
        <item x="51"/>
        <item x="83"/>
        <item x="146"/>
        <item x="141"/>
        <item x="87"/>
        <item x="3"/>
        <item x="153"/>
        <item x="24"/>
        <item x="39"/>
        <item x="23"/>
        <item x="1"/>
        <item x="0"/>
        <item x="25"/>
        <item x="2"/>
        <item x="154"/>
        <item x="40"/>
        <item x="37"/>
        <item x="26"/>
        <item x="32"/>
        <item x="19"/>
        <item x="33"/>
        <item x="35"/>
        <item x="36"/>
        <item x="57"/>
        <item x="27"/>
        <item x="59"/>
        <item x="38"/>
        <item x="34"/>
        <item x="61"/>
        <item x="29"/>
        <item x="133"/>
        <item x="30"/>
        <item x="31"/>
        <item x="28"/>
        <item x="68"/>
        <item x="106"/>
        <item x="113"/>
        <item x="150"/>
        <item m="1" x="218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1"/>
        <item x="170"/>
        <item x="169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217"/>
        <item x="209"/>
        <item x="210"/>
        <item x="211"/>
        <item m="1" x="221"/>
        <item x="212"/>
        <item x="213"/>
        <item m="1" x="216"/>
      </items>
    </pivotField>
    <pivotField axis="axisPage" compact="0" outline="0" multipleItemSelectionAllowed="1" showAll="0" defaultSubtotal="0">
      <items count="156">
        <item m="1" x="155"/>
        <item m="1" x="154"/>
        <item m="1" x="151"/>
        <item x="7"/>
        <item x="12"/>
        <item x="62"/>
        <item x="15"/>
        <item x="97"/>
        <item x="69"/>
        <item m="1" x="150"/>
        <item x="52"/>
        <item x="21"/>
        <item x="55"/>
        <item x="57"/>
        <item x="48"/>
        <item x="79"/>
        <item x="20"/>
        <item x="91"/>
        <item x="92"/>
        <item x="4"/>
        <item x="36"/>
        <item x="39"/>
        <item x="72"/>
        <item x="88"/>
        <item x="40"/>
        <item x="73"/>
        <item x="58"/>
        <item x="59"/>
        <item x="17"/>
        <item x="54"/>
        <item x="5"/>
        <item x="87"/>
        <item x="47"/>
        <item x="41"/>
        <item x="75"/>
        <item x="102"/>
        <item x="37"/>
        <item x="98"/>
        <item x="71"/>
        <item x="11"/>
        <item x="38"/>
        <item x="63"/>
        <item x="83"/>
        <item x="14"/>
        <item x="96"/>
        <item x="74"/>
        <item x="10"/>
        <item x="70"/>
        <item x="50"/>
        <item x="65"/>
        <item x="56"/>
        <item x="85"/>
        <item x="16"/>
        <item x="8"/>
        <item x="13"/>
        <item x="9"/>
        <item x="46"/>
        <item x="66"/>
        <item x="99"/>
        <item x="64"/>
        <item x="6"/>
        <item x="68"/>
        <item m="1" x="148"/>
        <item x="76"/>
        <item m="1" x="149"/>
        <item x="100"/>
        <item x="78"/>
        <item x="2"/>
        <item x="1"/>
        <item x="0"/>
        <item x="77"/>
        <item x="82"/>
        <item x="95"/>
        <item x="45"/>
        <item x="49"/>
        <item x="90"/>
        <item x="89"/>
        <item x="42"/>
        <item x="51"/>
        <item x="44"/>
        <item x="67"/>
        <item x="43"/>
        <item x="60"/>
        <item x="61"/>
        <item x="33"/>
        <item x="31"/>
        <item x="34"/>
        <item x="104"/>
        <item x="18"/>
        <item x="93"/>
        <item x="3"/>
        <item x="80"/>
        <item x="103"/>
        <item x="84"/>
        <item x="23"/>
        <item x="22"/>
        <item m="1" x="152"/>
        <item x="24"/>
        <item x="30"/>
        <item m="1" x="145"/>
        <item m="1" x="146"/>
        <item x="25"/>
        <item x="35"/>
        <item x="32"/>
        <item x="53"/>
        <item x="27"/>
        <item x="94"/>
        <item x="28"/>
        <item x="29"/>
        <item x="26"/>
        <item m="1" x="147"/>
        <item x="81"/>
        <item x="86"/>
        <item x="101"/>
        <item m="1" x="144"/>
        <item x="19"/>
        <item x="105"/>
        <item m="1" x="153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21"/>
        <item x="120"/>
        <item x="119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</items>
    </pivotField>
    <pivotField axis="axisPage" compact="0" outline="0" multipleItemSelectionAllowed="1" showAll="0" defaultSubtotal="0">
      <items count="28">
        <item x="2"/>
        <item x="11"/>
        <item x="19"/>
        <item x="16"/>
        <item x="20"/>
        <item x="15"/>
        <item x="3"/>
        <item x="4"/>
        <item x="5"/>
        <item x="6"/>
        <item x="12"/>
        <item x="7"/>
        <item x="1"/>
        <item x="10"/>
        <item x="21"/>
        <item x="13"/>
        <item x="9"/>
        <item x="0"/>
        <item x="18"/>
        <item x="8"/>
        <item x="14"/>
        <item x="17"/>
        <item m="1" x="25"/>
        <item m="1" x="24"/>
        <item m="1" x="26"/>
        <item m="1" x="27"/>
        <item x="23"/>
        <item x="22"/>
      </items>
    </pivotField>
    <pivotField axis="axisPage" compact="0" outline="0" multipleItemSelectionAllowed="1" showAll="0" defaultSubtotal="0">
      <items count="5">
        <item x="1"/>
        <item x="2"/>
        <item x="0"/>
        <item x="3"/>
        <item m="1" x="4"/>
      </items>
    </pivotField>
    <pivotField compact="0" outline="0" multipleItemSelectionAllowed="1" showAll="0" defaultSubtotal="0"/>
    <pivotField axis="axisPage" compact="0" outline="0" multipleItemSelectionAllowed="1" showAll="0" defaultSubtotal="0">
      <items count="5">
        <item x="0"/>
        <item x="3"/>
        <item x="2"/>
        <item x="1"/>
        <item m="1" x="4"/>
      </items>
    </pivotField>
    <pivotField compact="0" outline="0" showAll="0" defaultSubtotal="0"/>
    <pivotField axis="axisPage" compact="0" outline="0" multipleItemSelectionAllowed="1" showAll="0" defaultSubtotal="0">
      <items count="71">
        <item x="2"/>
        <item x="13"/>
        <item x="21"/>
        <item x="48"/>
        <item x="9"/>
        <item x="66"/>
        <item x="30"/>
        <item x="44"/>
        <item x="14"/>
        <item x="51"/>
        <item x="43"/>
        <item x="22"/>
        <item x="38"/>
        <item x="45"/>
        <item x="46"/>
        <item x="53"/>
        <item x="52"/>
        <item x="5"/>
        <item x="24"/>
        <item x="40"/>
        <item x="4"/>
        <item x="37"/>
        <item x="6"/>
        <item x="17"/>
        <item m="1" x="68"/>
        <item x="27"/>
        <item x="3"/>
        <item x="26"/>
        <item x="36"/>
        <item m="1" x="70"/>
        <item x="49"/>
        <item x="28"/>
        <item x="34"/>
        <item x="50"/>
        <item x="25"/>
        <item x="47"/>
        <item x="29"/>
        <item x="54"/>
        <item x="23"/>
        <item x="10"/>
        <item x="41"/>
        <item x="7"/>
        <item x="55"/>
        <item x="18"/>
        <item x="19"/>
        <item x="1"/>
        <item x="12"/>
        <item x="16"/>
        <item x="0"/>
        <item x="11"/>
        <item x="35"/>
        <item x="32"/>
        <item x="8"/>
        <item x="31"/>
        <item x="33"/>
        <item x="42"/>
        <item m="1" x="69"/>
        <item m="1" x="67"/>
        <item x="15"/>
        <item x="56"/>
        <item x="39"/>
        <item x="57"/>
        <item x="59"/>
        <item x="58"/>
        <item x="60"/>
        <item x="61"/>
        <item x="62"/>
        <item x="63"/>
        <item x="64"/>
        <item x="65"/>
        <item x="20"/>
      </items>
    </pivotField>
    <pivotField axis="axisPage" compact="0" outline="0" multipleItemSelectionAllowed="1" showAll="0" defaultSubtotal="0">
      <items count="4">
        <item x="1"/>
        <item m="1" x="2"/>
        <item x="0"/>
        <item m="1" x="3"/>
      </items>
    </pivotField>
    <pivotField compact="0" outline="0" showAll="0" defaultSubtotal="0">
      <items count="39">
        <item x="7"/>
        <item x="22"/>
        <item x="24"/>
        <item x="19"/>
        <item x="17"/>
        <item x="4"/>
        <item x="6"/>
        <item x="16"/>
        <item x="8"/>
        <item x="2"/>
        <item x="25"/>
        <item x="9"/>
        <item x="15"/>
        <item x="20"/>
        <item x="5"/>
        <item x="26"/>
        <item x="11"/>
        <item x="3"/>
        <item x="21"/>
        <item x="23"/>
        <item x="0"/>
        <item x="10"/>
        <item x="18"/>
        <item x="1"/>
        <item m="1" x="38"/>
        <item m="1" x="36"/>
        <item x="30"/>
        <item x="12"/>
        <item x="14"/>
        <item x="13"/>
        <item m="1" x="37"/>
        <item m="1" x="35"/>
        <item x="27"/>
        <item x="28"/>
        <item x="29"/>
        <item x="31"/>
        <item x="32"/>
        <item x="33"/>
        <item x="34"/>
      </items>
    </pivotField>
    <pivotField compact="0" outline="0" showAll="0" defaultSubtotal="0">
      <items count="225">
        <item x="107"/>
        <item x="74"/>
        <item x="52"/>
        <item x="65"/>
        <item x="109"/>
        <item x="129"/>
        <item x="99"/>
        <item x="121"/>
        <item m="1" x="224"/>
        <item x="73"/>
        <item x="50"/>
        <item x="82"/>
        <item x="145"/>
        <item x="87"/>
        <item x="141"/>
        <item x="56"/>
        <item x="100"/>
        <item x="67"/>
        <item x="144"/>
        <item m="1" x="221"/>
        <item x="142"/>
        <item x="149"/>
        <item x="143"/>
        <item x="110"/>
        <item x="85"/>
        <item x="132"/>
        <item x="151"/>
        <item x="41"/>
        <item x="53"/>
        <item x="20"/>
        <item x="147"/>
        <item x="90"/>
        <item x="92"/>
        <item x="76"/>
        <item x="112"/>
        <item x="80"/>
        <item x="16"/>
        <item x="17"/>
        <item x="45"/>
        <item x="136"/>
        <item x="11"/>
        <item x="58"/>
        <item x="43"/>
        <item x="9"/>
        <item x="95"/>
        <item x="124"/>
        <item x="64"/>
        <item x="137"/>
        <item x="125"/>
        <item x="83"/>
        <item x="12"/>
        <item x="135"/>
        <item x="77"/>
        <item x="115"/>
        <item x="93"/>
        <item x="130"/>
        <item x="44"/>
        <item x="51"/>
        <item x="48"/>
        <item x="140"/>
        <item x="104"/>
        <item x="46"/>
        <item x="75"/>
        <item x="70"/>
        <item x="69"/>
        <item x="54"/>
        <item x="134"/>
        <item x="89"/>
        <item x="14"/>
        <item x="55"/>
        <item x="78"/>
        <item x="4"/>
        <item x="18"/>
        <item x="35"/>
        <item x="42"/>
        <item x="37"/>
        <item x="40"/>
        <item x="21"/>
        <item x="26"/>
        <item x="72"/>
        <item x="15"/>
        <item x="88"/>
        <item x="10"/>
        <item x="6"/>
        <item m="1" x="220"/>
        <item x="131"/>
        <item x="91"/>
        <item x="102"/>
        <item x="66"/>
        <item x="62"/>
        <item x="13"/>
        <item x="8"/>
        <item x="63"/>
        <item x="153"/>
        <item x="117"/>
        <item m="1" x="216"/>
        <item x="22"/>
        <item x="108"/>
        <item x="7"/>
        <item x="146"/>
        <item x="32"/>
        <item x="127"/>
        <item x="23"/>
        <item x="79"/>
        <item x="49"/>
        <item x="5"/>
        <item x="116"/>
        <item m="1" x="219"/>
        <item x="25"/>
        <item x="39"/>
        <item x="105"/>
        <item x="98"/>
        <item x="86"/>
        <item x="60"/>
        <item x="119"/>
        <item x="138"/>
        <item x="33"/>
        <item x="96"/>
        <item x="148"/>
        <item x="152"/>
        <item x="118"/>
        <item x="36"/>
        <item x="139"/>
        <item x="101"/>
        <item x="97"/>
        <item m="1" x="222"/>
        <item x="120"/>
        <item x="84"/>
        <item x="114"/>
        <item x="103"/>
        <item x="111"/>
        <item x="2"/>
        <item x="47"/>
        <item x="0"/>
        <item x="71"/>
        <item x="126"/>
        <item x="154"/>
        <item x="94"/>
        <item x="122"/>
        <item x="24"/>
        <item x="81"/>
        <item x="123"/>
        <item x="1"/>
        <item x="19"/>
        <item x="3"/>
        <item x="128"/>
        <item x="57"/>
        <item x="27"/>
        <item x="59"/>
        <item x="38"/>
        <item x="34"/>
        <item x="61"/>
        <item x="29"/>
        <item x="133"/>
        <item x="30"/>
        <item x="31"/>
        <item x="28"/>
        <item x="68"/>
        <item m="1" x="217"/>
        <item x="106"/>
        <item x="113"/>
        <item x="150"/>
        <item m="1" x="218"/>
        <item m="1" x="215"/>
        <item x="155"/>
        <item m="1" x="223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71"/>
        <item x="170"/>
        <item x="169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6"/>
        <item x="187"/>
        <item x="188"/>
        <item x="190"/>
        <item x="191"/>
        <item x="192"/>
        <item x="185"/>
        <item x="189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</items>
    </pivotField>
    <pivotField compact="0" outline="0" showAll="0" defaultSubtotal="0">
      <items count="175">
        <item m="1" x="170"/>
        <item x="85"/>
        <item x="66"/>
        <item x="69"/>
        <item x="127"/>
        <item x="51"/>
        <item x="58"/>
        <item m="1" x="171"/>
        <item x="43"/>
        <item x="33"/>
        <item x="91"/>
        <item x="49"/>
        <item x="125"/>
        <item x="67"/>
        <item x="89"/>
        <item x="8"/>
        <item x="88"/>
        <item x="12"/>
        <item x="94"/>
        <item x="86"/>
        <item x="38"/>
        <item x="20"/>
        <item x="106"/>
        <item x="61"/>
        <item x="80"/>
        <item x="17"/>
        <item x="76"/>
        <item x="39"/>
        <item x="115"/>
        <item x="41"/>
        <item x="47"/>
        <item x="52"/>
        <item x="37"/>
        <item x="122"/>
        <item x="45"/>
        <item x="129"/>
        <item x="109"/>
        <item x="7"/>
        <item x="4"/>
        <item x="10"/>
        <item x="30"/>
        <item x="120"/>
        <item x="100"/>
        <item x="77"/>
        <item m="1" x="168"/>
        <item x="114"/>
        <item x="113"/>
        <item x="108"/>
        <item x="98"/>
        <item x="95"/>
        <item x="82"/>
        <item x="34"/>
        <item x="116"/>
        <item x="13"/>
        <item x="81"/>
        <item x="36"/>
        <item x="83"/>
        <item x="112"/>
        <item x="9"/>
        <item x="119"/>
        <item x="104"/>
        <item x="79"/>
        <item x="60"/>
        <item x="78"/>
        <item x="124"/>
        <item x="102"/>
        <item x="123"/>
        <item x="117"/>
        <item x="84"/>
        <item x="3"/>
        <item x="93"/>
        <item x="57"/>
        <item x="99"/>
        <item x="72"/>
        <item x="96"/>
        <item m="1" x="167"/>
        <item x="62"/>
        <item x="28"/>
        <item x="111"/>
        <item x="101"/>
        <item x="15"/>
        <item x="32"/>
        <item x="73"/>
        <item x="130"/>
        <item x="128"/>
        <item x="75"/>
        <item x="74"/>
        <item x="63"/>
        <item x="40"/>
        <item x="87"/>
        <item x="42"/>
        <item x="31"/>
        <item x="92"/>
        <item x="126"/>
        <item x="105"/>
        <item x="64"/>
        <item x="110"/>
        <item x="2"/>
        <item x="103"/>
        <item x="35"/>
        <item x="118"/>
        <item x="121"/>
        <item x="56"/>
        <item x="68"/>
        <item x="23"/>
        <item x="132"/>
        <item x="53"/>
        <item x="133"/>
        <item x="19"/>
        <item x="22"/>
        <item x="65"/>
        <item x="18"/>
        <item x="1"/>
        <item x="71"/>
        <item x="27"/>
        <item x="0"/>
        <item x="70"/>
        <item x="29"/>
        <item x="59"/>
        <item x="24"/>
        <item x="107"/>
        <item m="1" x="172"/>
        <item x="6"/>
        <item m="1" x="174"/>
        <item x="21"/>
        <item x="5"/>
        <item x="11"/>
        <item x="16"/>
        <item x="54"/>
        <item x="50"/>
        <item x="14"/>
        <item x="134"/>
        <item x="44"/>
        <item x="46"/>
        <item x="48"/>
        <item x="26"/>
        <item x="25"/>
        <item x="55"/>
        <item m="1" x="169"/>
        <item x="90"/>
        <item x="97"/>
        <item x="131"/>
        <item m="1" x="166"/>
        <item x="135"/>
        <item m="1" x="173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2"/>
        <item x="151"/>
        <item x="150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 defaultSubtotal="0">
      <items count="169">
        <item x="66"/>
        <item x="49"/>
        <item x="139"/>
        <item x="21"/>
        <item x="10"/>
        <item x="94"/>
        <item x="35"/>
        <item x="74"/>
        <item x="51"/>
        <item x="109"/>
        <item x="82"/>
        <item x="89"/>
        <item x="70"/>
        <item x="12"/>
        <item x="123"/>
        <item x="114"/>
        <item x="125"/>
        <item x="6"/>
        <item x="129"/>
        <item x="98"/>
        <item x="37"/>
        <item x="75"/>
        <item x="80"/>
        <item x="32"/>
        <item x="77"/>
        <item x="60"/>
        <item x="141"/>
        <item x="71"/>
        <item x="128"/>
        <item x="72"/>
        <item x="84"/>
        <item x="110"/>
        <item x="59"/>
        <item x="39"/>
        <item x="65"/>
        <item x="133"/>
        <item x="136"/>
        <item x="36"/>
        <item x="73"/>
        <item x="92"/>
        <item x="135"/>
        <item x="43"/>
        <item x="131"/>
        <item x="11"/>
        <item x="5"/>
        <item x="108"/>
        <item x="134"/>
        <item x="83"/>
        <item x="140"/>
        <item x="103"/>
        <item x="119"/>
        <item x="105"/>
        <item x="121"/>
        <item x="95"/>
        <item x="87"/>
        <item x="47"/>
        <item x="67"/>
        <item x="13"/>
        <item x="62"/>
        <item x="61"/>
        <item x="117"/>
        <item x="46"/>
        <item x="14"/>
        <item x="22"/>
        <item x="88"/>
        <item x="29"/>
        <item x="113"/>
        <item x="76"/>
        <item x="97"/>
        <item x="55"/>
        <item x="115"/>
        <item x="99"/>
        <item x="112"/>
        <item x="104"/>
        <item x="116"/>
        <item x="101"/>
        <item x="9"/>
        <item x="45"/>
        <item x="86"/>
        <item x="53"/>
        <item x="120"/>
        <item x="132"/>
        <item x="42"/>
        <item x="91"/>
        <item x="20"/>
        <item x="107"/>
        <item x="64"/>
        <item x="68"/>
        <item x="111"/>
        <item x="41"/>
        <item x="138"/>
        <item x="85"/>
        <item x="40"/>
        <item x="93"/>
        <item x="57"/>
        <item x="15"/>
        <item x="124"/>
        <item x="48"/>
        <item x="137"/>
        <item x="4"/>
        <item x="130"/>
        <item x="24"/>
        <item x="118"/>
        <item x="33"/>
        <item x="122"/>
        <item x="38"/>
        <item x="44"/>
        <item x="58"/>
        <item x="18"/>
        <item x="79"/>
        <item x="69"/>
        <item x="127"/>
        <item x="96"/>
        <item x="81"/>
        <item x="50"/>
        <item x="143"/>
        <item x="16"/>
        <item x="90"/>
        <item x="17"/>
        <item x="102"/>
        <item x="0"/>
        <item x="1"/>
        <item x="2"/>
        <item x="3"/>
        <item x="19"/>
        <item x="23"/>
        <item x="30"/>
        <item x="78"/>
        <item x="52"/>
        <item x="25"/>
        <item x="54"/>
        <item x="34"/>
        <item x="31"/>
        <item x="56"/>
        <item x="126"/>
        <item x="27"/>
        <item x="28"/>
        <item x="26"/>
        <item x="63"/>
        <item x="100"/>
        <item x="106"/>
        <item x="142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61"/>
        <item x="160"/>
        <item x="159"/>
        <item x="162"/>
        <item x="163"/>
        <item x="164"/>
        <item x="165"/>
        <item x="166"/>
        <item x="167"/>
        <item x="168"/>
        <item x="7"/>
        <item x="8"/>
      </items>
    </pivotField>
    <pivotField compact="0" outline="0" showAll="0" defaultSubtotal="0">
      <items count="157">
        <item x="114"/>
        <item x="20"/>
        <item x="97"/>
        <item x="110"/>
        <item x="38"/>
        <item x="77"/>
        <item x="28"/>
        <item x="47"/>
        <item x="50"/>
        <item x="21"/>
        <item x="64"/>
        <item x="25"/>
        <item x="66"/>
        <item x="126"/>
        <item x="88"/>
        <item x="93"/>
        <item x="39"/>
        <item x="40"/>
        <item x="31"/>
        <item m="1" x="152"/>
        <item x="112"/>
        <item x="69"/>
        <item x="19"/>
        <item x="82"/>
        <item x="109"/>
        <item x="80"/>
        <item x="49"/>
        <item x="62"/>
        <item x="118"/>
        <item x="33"/>
        <item x="29"/>
        <item x="16"/>
        <item x="108"/>
        <item x="63"/>
        <item x="103"/>
        <item x="102"/>
        <item x="74"/>
        <item x="125"/>
        <item x="107"/>
        <item x="2"/>
        <item x="75"/>
        <item m="1" x="153"/>
        <item x="105"/>
        <item x="59"/>
        <item x="9"/>
        <item x="32"/>
        <item x="90"/>
        <item x="17"/>
        <item x="8"/>
        <item x="13"/>
        <item x="26"/>
        <item x="87"/>
        <item x="81"/>
        <item x="89"/>
        <item x="123"/>
        <item x="48"/>
        <item x="37"/>
        <item x="15"/>
        <item x="58"/>
        <item x="44"/>
        <item x="100"/>
        <item x="95"/>
        <item x="4"/>
        <item x="3"/>
        <item x="117"/>
        <item x="54"/>
        <item x="124"/>
        <item x="57"/>
        <item x="7"/>
        <item x="101"/>
        <item x="72"/>
        <item x="30"/>
        <item x="116"/>
        <item x="91"/>
        <item x="128"/>
        <item x="6"/>
        <item m="1" x="156"/>
        <item x="70"/>
        <item x="60"/>
        <item x="61"/>
        <item x="119"/>
        <item x="10"/>
        <item x="65"/>
        <item m="1" x="154"/>
        <item x="27"/>
        <item x="71"/>
        <item x="67"/>
        <item x="11"/>
        <item x="18"/>
        <item x="51"/>
        <item x="96"/>
        <item x="5"/>
        <item x="73"/>
        <item x="53"/>
        <item x="12"/>
        <item x="79"/>
        <item x="78"/>
        <item x="122"/>
        <item x="120"/>
        <item x="46"/>
        <item x="121"/>
        <item x="14"/>
        <item x="85"/>
        <item x="76"/>
        <item x="68"/>
        <item x="98"/>
        <item x="99"/>
        <item x="55"/>
        <item x="115"/>
        <item x="106"/>
        <item x="84"/>
        <item x="83"/>
        <item x="42"/>
        <item x="113"/>
        <item x="34"/>
        <item x="94"/>
        <item x="36"/>
        <item x="35"/>
        <item x="1"/>
        <item x="104"/>
        <item x="56"/>
        <item x="0"/>
        <item x="24"/>
        <item x="41"/>
        <item x="43"/>
        <item x="45"/>
        <item x="111"/>
        <item x="23"/>
        <item x="22"/>
        <item x="52"/>
        <item x="86"/>
        <item x="92"/>
        <item x="127"/>
        <item m="1" x="151"/>
        <item x="129"/>
        <item m="1" x="155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6"/>
        <item x="145"/>
        <item x="144"/>
        <item x="147"/>
        <item x="148"/>
        <item x="149"/>
        <item x="150"/>
      </items>
    </pivotField>
    <pivotField compact="0" outline="0" showAll="0" defaultSubtotal="0">
      <items count="117">
        <item x="39"/>
        <item x="30"/>
        <item x="83"/>
        <item x="74"/>
        <item x="76"/>
        <item x="84"/>
        <item x="87"/>
        <item x="32"/>
        <item x="64"/>
        <item x="72"/>
        <item x="5"/>
        <item x="97"/>
        <item x="45"/>
        <item x="20"/>
        <item x="37"/>
        <item x="57"/>
        <item x="92"/>
        <item x="66"/>
        <item x="13"/>
        <item x="56"/>
        <item x="61"/>
        <item x="33"/>
        <item x="95"/>
        <item x="47"/>
        <item x="48"/>
        <item x="94"/>
        <item x="85"/>
        <item x="19"/>
        <item x="59"/>
        <item x="60"/>
        <item x="54"/>
        <item x="3"/>
        <item x="52"/>
        <item x="23"/>
        <item x="24"/>
        <item x="26"/>
        <item x="15"/>
        <item x="62"/>
        <item x="90"/>
        <item x="73"/>
        <item x="75"/>
        <item x="46"/>
        <item x="81"/>
        <item x="79"/>
        <item x="9"/>
        <item x="34"/>
        <item m="1" x="112"/>
        <item x="82"/>
        <item m="1" x="116"/>
        <item x="2"/>
        <item x="55"/>
        <item x="38"/>
        <item x="36"/>
        <item x="42"/>
        <item x="29"/>
        <item x="4"/>
        <item x="89"/>
        <item x="41"/>
        <item x="40"/>
        <item x="43"/>
        <item x="8"/>
        <item x="44"/>
        <item x="25"/>
        <item x="69"/>
        <item x="1"/>
        <item m="1" x="115"/>
        <item x="63"/>
        <item x="6"/>
        <item x="10"/>
        <item x="27"/>
        <item x="28"/>
        <item x="58"/>
        <item x="21"/>
        <item x="17"/>
        <item x="35"/>
        <item x="49"/>
        <item x="12"/>
        <item x="11"/>
        <item x="50"/>
        <item x="53"/>
        <item x="91"/>
        <item x="68"/>
        <item x="77"/>
        <item x="22"/>
        <item x="78"/>
        <item x="70"/>
        <item x="14"/>
        <item m="1" x="114"/>
        <item x="88"/>
        <item x="16"/>
        <item x="7"/>
        <item x="51"/>
        <item x="67"/>
        <item x="80"/>
        <item x="96"/>
        <item x="0"/>
        <item x="18"/>
        <item x="31"/>
        <item x="86"/>
        <item x="65"/>
        <item x="71"/>
        <item m="1" x="113"/>
        <item x="93"/>
        <item x="98"/>
        <item x="99"/>
        <item x="100"/>
        <item x="101"/>
        <item x="102"/>
        <item x="103"/>
        <item x="104"/>
        <item x="105"/>
        <item x="107"/>
        <item x="106"/>
        <item x="108"/>
        <item x="109"/>
        <item x="110"/>
        <item x="11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</pivotFields>
  <pageFields count="6">
    <pageField fld="2" hier="-1"/>
    <pageField fld="8" hier="-1"/>
    <pageField fld="3" hier="-1"/>
    <pageField fld="4" hier="-1"/>
    <pageField fld="6" hier="-1"/>
    <pageField fld="9" hier="-1"/>
  </pageFields>
  <formats count="46">
    <format dxfId="4833">
      <pivotArea type="all" dataOnly="0" outline="0" fieldPosition="0"/>
    </format>
    <format dxfId="4832">
      <pivotArea field="0" type="button" dataOnly="0" labelOnly="1" outline="0"/>
    </format>
    <format dxfId="4831">
      <pivotArea field="1" type="button" dataOnly="0" labelOnly="1" outline="0"/>
    </format>
    <format dxfId="4830">
      <pivotArea field="2" type="button" dataOnly="0" labelOnly="1" outline="0" axis="axisPage" fieldPosition="0"/>
    </format>
    <format dxfId="4829">
      <pivotArea field="10" type="button" dataOnly="0" labelOnly="1" outline="0"/>
    </format>
    <format dxfId="4828">
      <pivotArea field="11" type="button" dataOnly="0" labelOnly="1" outline="0"/>
    </format>
    <format dxfId="4827">
      <pivotArea field="12" type="button" dataOnly="0" labelOnly="1" outline="0"/>
    </format>
    <format dxfId="4826">
      <pivotArea field="13" type="button" dataOnly="0" labelOnly="1" outline="0"/>
    </format>
    <format dxfId="4825">
      <pivotArea field="14" type="button" dataOnly="0" labelOnly="1" outline="0"/>
    </format>
    <format dxfId="4824">
      <pivotArea field="15" type="button" dataOnly="0" labelOnly="1" outline="0"/>
    </format>
    <format dxfId="4823">
      <pivotArea field="8" type="button" dataOnly="0" labelOnly="1" outline="0" axis="axisPage" fieldPosition="1"/>
    </format>
    <format dxfId="4822">
      <pivotArea type="all" dataOnly="0" outline="0" fieldPosition="0"/>
    </format>
    <format dxfId="4821">
      <pivotArea field="0" type="button" dataOnly="0" labelOnly="1" outline="0"/>
    </format>
    <format dxfId="4820">
      <pivotArea field="1" type="button" dataOnly="0" labelOnly="1" outline="0"/>
    </format>
    <format dxfId="4819">
      <pivotArea field="10" type="button" dataOnly="0" labelOnly="1" outline="0"/>
    </format>
    <format dxfId="4818">
      <pivotArea field="11" type="button" dataOnly="0" labelOnly="1" outline="0"/>
    </format>
    <format dxfId="4817">
      <pivotArea field="12" type="button" dataOnly="0" labelOnly="1" outline="0"/>
    </format>
    <format dxfId="4816">
      <pivotArea field="13" type="button" dataOnly="0" labelOnly="1" outline="0"/>
    </format>
    <format dxfId="4815">
      <pivotArea field="14" type="button" dataOnly="0" labelOnly="1" outline="0"/>
    </format>
    <format dxfId="4814">
      <pivotArea field="15" type="button" dataOnly="0" labelOnly="1" outline="0"/>
    </format>
    <format dxfId="4813">
      <pivotArea field="8" type="button" dataOnly="0" labelOnly="1" outline="0" axis="axisPage" fieldPosition="1"/>
    </format>
    <format dxfId="4812">
      <pivotArea type="all" dataOnly="0" outline="0" fieldPosition="0"/>
    </format>
    <format dxfId="4811">
      <pivotArea field="0" type="button" dataOnly="0" labelOnly="1" outline="0"/>
    </format>
    <format dxfId="4810">
      <pivotArea field="1" type="button" dataOnly="0" labelOnly="1" outline="0"/>
    </format>
    <format dxfId="4809">
      <pivotArea field="10" type="button" dataOnly="0" labelOnly="1" outline="0"/>
    </format>
    <format dxfId="4808">
      <pivotArea field="11" type="button" dataOnly="0" labelOnly="1" outline="0"/>
    </format>
    <format dxfId="4807">
      <pivotArea field="12" type="button" dataOnly="0" labelOnly="1" outline="0"/>
    </format>
    <format dxfId="4806">
      <pivotArea field="13" type="button" dataOnly="0" labelOnly="1" outline="0"/>
    </format>
    <format dxfId="4805">
      <pivotArea field="14" type="button" dataOnly="0" labelOnly="1" outline="0"/>
    </format>
    <format dxfId="4804">
      <pivotArea field="15" type="button" dataOnly="0" labelOnly="1" outline="0"/>
    </format>
    <format dxfId="4803">
      <pivotArea field="8" type="button" dataOnly="0" labelOnly="1" outline="0" axis="axisPage" fieldPosition="1"/>
    </format>
    <format dxfId="4802">
      <pivotArea field="2" type="button" dataOnly="0" labelOnly="1" outline="0" axis="axisPage" fieldPosition="0"/>
    </format>
    <format dxfId="4801">
      <pivotArea field="2" type="button" dataOnly="0" labelOnly="1" outline="0" axis="axisPage" fieldPosition="0"/>
    </format>
    <format dxfId="4800">
      <pivotArea field="3" type="button" dataOnly="0" labelOnly="1" outline="0" axis="axisPage" fieldPosition="2"/>
    </format>
    <format dxfId="4799">
      <pivotArea field="3" type="button" dataOnly="0" labelOnly="1" outline="0" axis="axisPage" fieldPosition="2"/>
    </format>
    <format dxfId="4798">
      <pivotArea dataOnly="0" labelOnly="1" outline="0" fieldPosition="0">
        <references count="1">
          <reference field="8" count="0"/>
        </references>
      </pivotArea>
    </format>
    <format dxfId="4797">
      <pivotArea dataOnly="0" labelOnly="1" outline="0" fieldPosition="0">
        <references count="1">
          <reference field="4" count="0"/>
        </references>
      </pivotArea>
    </format>
    <format dxfId="4796">
      <pivotArea dataOnly="0" labelOnly="1" outline="0" fieldPosition="0">
        <references count="1">
          <reference field="3" count="0"/>
        </references>
      </pivotArea>
    </format>
    <format dxfId="4795">
      <pivotArea dataOnly="0" labelOnly="1" outline="0" fieldPosition="0">
        <references count="1">
          <reference field="2" count="0"/>
        </references>
      </pivotArea>
    </format>
    <format dxfId="4794">
      <pivotArea dataOnly="0" labelOnly="1" outline="0" fieldPosition="0">
        <references count="1">
          <reference field="2" count="0"/>
        </references>
      </pivotArea>
    </format>
    <format dxfId="4793">
      <pivotArea dataOnly="0" labelOnly="1" outline="0" fieldPosition="0">
        <references count="1">
          <reference field="3" count="0"/>
        </references>
      </pivotArea>
    </format>
    <format dxfId="4792">
      <pivotArea dataOnly="0" labelOnly="1" outline="0" fieldPosition="0">
        <references count="1">
          <reference field="4" count="0"/>
        </references>
      </pivotArea>
    </format>
    <format dxfId="4791">
      <pivotArea dataOnly="0" labelOnly="1" outline="0" fieldPosition="0">
        <references count="1">
          <reference field="8" count="0"/>
        </references>
      </pivotArea>
    </format>
    <format dxfId="4790">
      <pivotArea dataOnly="0" labelOnly="1" outline="0" fieldPosition="0">
        <references count="1">
          <reference field="3" count="0"/>
        </references>
      </pivotArea>
    </format>
    <format dxfId="4789">
      <pivotArea dataOnly="0" labelOnly="1" outline="0" fieldPosition="0">
        <references count="1">
          <reference field="6" count="0"/>
        </references>
      </pivotArea>
    </format>
    <format dxfId="4788">
      <pivotArea dataOnly="0" labelOnly="1" outline="0" fieldPosition="0">
        <references count="1">
          <reference field="9" count="0"/>
        </references>
      </pivotArea>
    </format>
  </formats>
  <pivotTableStyleInfo name="Стиль сводной таблицы 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6" rowHeaderCaption="Группы стран">
  <location ref="B8:C21" firstHeaderRow="1" firstDataRow="1" firstDataCol="1" rowPageCount="1" colPageCount="1"/>
  <pivotFields count="7">
    <pivotField axis="axisPage" showAll="0" sortType="descending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multipleItemSelectionAllowed="1" showAll="0" measureFilter="1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3">
        <item x="10"/>
        <item x="0"/>
        <item x="2"/>
        <item x="6"/>
        <item x="4"/>
        <item x="3"/>
        <item x="5"/>
        <item x="8"/>
        <item x="7"/>
        <item x="9"/>
        <item x="1"/>
        <item x="11"/>
        <item t="default"/>
      </items>
    </pivotField>
    <pivotField showAll="0"/>
    <pivotField dataField="1" showAll="0"/>
    <pivotField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pageFields count="1">
    <pageField fld="0" hier="-1"/>
  </pageFields>
  <dataFields count="1">
    <dataField name="Сумма по полю Объем экспорта, тыс. долл." fld="5" baseField="0" baseItem="0" numFmtId="164"/>
  </dataFields>
  <formats count="10">
    <format dxfId="6157">
      <pivotArea dataOnly="0" labelOnly="1" outline="0" axis="axisValues" fieldPosition="0"/>
    </format>
    <format dxfId="6156">
      <pivotArea outline="0" fieldPosition="0">
        <references count="1">
          <reference field="4294967294" count="1">
            <x v="0"/>
          </reference>
        </references>
      </pivotArea>
    </format>
    <format dxfId="6155">
      <pivotArea field="0" type="button" dataOnly="0" labelOnly="1" outline="0" axis="axisPage" fieldPosition="0"/>
    </format>
    <format dxfId="615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53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52">
      <pivotArea dataOnly="0" labelOnly="1" grandRow="1" outline="0" fieldPosition="0"/>
    </format>
    <format dxfId="6151">
      <pivotArea field="0" type="button" dataOnly="0" labelOnly="1" outline="0" axis="axisPage" fieldPosition="0"/>
    </format>
    <format dxfId="615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49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48">
      <pivotArea dataOnly="0" labelOnly="1" grandRow="1" outline="0" fieldPosition="0"/>
    </format>
  </formats>
  <chartFormats count="29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10" format="5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6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67">
      <pivotArea type="data" outline="0" fieldPosition="0">
        <references count="2">
          <reference field="4294967294" count="1" selected="0">
            <x v="0"/>
          </reference>
          <reference field="3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3" rowHeaderCaption="Группы стран">
  <location ref="B8:B68" firstHeaderRow="1" firstDataRow="1" firstDataCol="1" rowPageCount="2" colPageCount="1"/>
  <pivotFields count="7">
    <pivotField axis="axisRow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Page" multipleItemSelectionAllowed="1" showAll="0">
      <items count="74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  <item t="default"/>
      </items>
    </pivotField>
    <pivotField showAll="0"/>
    <pivotField axis="axisPage" showAll="0">
      <items count="13">
        <item x="11"/>
        <item x="1"/>
        <item x="9"/>
        <item x="7"/>
        <item x="8"/>
        <item x="5"/>
        <item x="3"/>
        <item x="4"/>
        <item x="6"/>
        <item x="2"/>
        <item x="0"/>
        <item x="10"/>
        <item t="default"/>
      </items>
    </pivotField>
    <pivotField showAll="0"/>
    <pivotField showAll="0"/>
    <pivotField showAll="0"/>
  </pivotFields>
  <rowFields count="1">
    <field x="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pageFields count="2">
    <pageField fld="1" hier="-1"/>
    <pageField fld="3" hier="-1"/>
  </pageFields>
  <formats count="13">
    <format dxfId="6147">
      <pivotArea dataOnly="0" labelOnly="1" outline="0" axis="axisValues" fieldPosition="0"/>
    </format>
    <format dxfId="6146">
      <pivotArea field="0" type="button" dataOnly="0" labelOnly="1" outline="0" axis="axisRow" fieldPosition="0"/>
    </format>
    <format dxfId="614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44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43">
      <pivotArea dataOnly="0" labelOnly="1" grandRow="1" outline="0" fieldPosition="0"/>
    </format>
    <format dxfId="6142">
      <pivotArea field="0" type="button" dataOnly="0" labelOnly="1" outline="0" axis="axisRow" fieldPosition="0"/>
    </format>
    <format dxfId="614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40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39">
      <pivotArea dataOnly="0" labelOnly="1" grandRow="1" outline="0" fieldPosition="0"/>
    </format>
    <format dxfId="6138">
      <pivotArea collapsedLevelsAreSubtotals="1" fieldPosition="0">
        <references count="1">
          <reference field="0" count="10">
            <x v="1"/>
            <x v="5"/>
            <x v="9"/>
            <x v="23"/>
            <x v="27"/>
            <x v="42"/>
            <x v="44"/>
            <x v="45"/>
            <x v="50"/>
            <x v="51"/>
          </reference>
        </references>
      </pivotArea>
    </format>
    <format dxfId="6137">
      <pivotArea collapsedLevelsAreSubtotals="1" fieldPosition="0">
        <references count="1">
          <reference field="0" count="0"/>
        </references>
      </pivotArea>
    </format>
    <format dxfId="6136">
      <pivotArea collapsedLevelsAreSubtotals="1" fieldPosition="0">
        <references count="1">
          <reference field="0" count="1">
            <x v="51"/>
          </reference>
        </references>
      </pivotArea>
    </format>
    <format dxfId="6135">
      <pivotArea collapsedLevelsAreSubtotals="1" fieldPosition="0">
        <references count="1">
          <reference field="0" count="5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  <x v="55"/>
            <x v="56"/>
            <x v="57"/>
            <x v="5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1" rowHeaderCaption="Группы стран">
  <location ref="B8:C19" firstHeaderRow="1" firstDataRow="1" firstDataCol="1" rowPageCount="2" colPageCount="1"/>
  <pivotFields count="7">
    <pivotField axis="axisRow" showAll="0" measureFilter="1" sortType="descending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multipleItemSelectionAllowed="1" showAll="0">
      <items count="74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  <item t="default"/>
      </items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11"/>
        <item x="1"/>
        <item x="9"/>
        <item x="7"/>
        <item x="8"/>
        <item x="5"/>
        <item x="3"/>
        <item x="4"/>
        <item x="6"/>
        <item x="2"/>
        <item x="0"/>
        <item x="10"/>
        <item t="default"/>
      </items>
    </pivotField>
    <pivotField showAll="0"/>
    <pivotField dataField="1" showAll="0"/>
    <pivotField showAll="0"/>
  </pivotFields>
  <rowFields count="1">
    <field x="0"/>
  </rowFields>
  <rowItems count="11">
    <i>
      <x v="51"/>
    </i>
    <i>
      <x v="27"/>
    </i>
    <i>
      <x v="45"/>
    </i>
    <i>
      <x v="50"/>
    </i>
    <i>
      <x v="42"/>
    </i>
    <i>
      <x v="23"/>
    </i>
    <i>
      <x v="1"/>
    </i>
    <i>
      <x v="5"/>
    </i>
    <i>
      <x v="9"/>
    </i>
    <i>
      <x v="44"/>
    </i>
    <i t="grand">
      <x/>
    </i>
  </rowItems>
  <colItems count="1">
    <i/>
  </colItems>
  <pageFields count="2">
    <pageField fld="1" hier="-1"/>
    <pageField fld="3" hier="-1"/>
  </pageFields>
  <dataFields count="1">
    <dataField name="Сумма по полю Объем экспорта, тыс. долл." fld="5" baseField="0" baseItem="0" numFmtId="164"/>
  </dataFields>
  <formats count="11">
    <format dxfId="6134">
      <pivotArea dataOnly="0" labelOnly="1" outline="0" axis="axisValues" fieldPosition="0"/>
    </format>
    <format dxfId="6133">
      <pivotArea outline="0" fieldPosition="0">
        <references count="1">
          <reference field="4294967294" count="1">
            <x v="0"/>
          </reference>
        </references>
      </pivotArea>
    </format>
    <format dxfId="6132">
      <pivotArea field="0" type="button" dataOnly="0" labelOnly="1" outline="0" axis="axisRow" fieldPosition="0"/>
    </format>
    <format dxfId="613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30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29">
      <pivotArea dataOnly="0" labelOnly="1" grandRow="1" outline="0" fieldPosition="0"/>
    </format>
    <format dxfId="6128">
      <pivotArea field="0" type="button" dataOnly="0" labelOnly="1" outline="0" axis="axisRow" fieldPosition="0"/>
    </format>
    <format dxfId="6127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26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25">
      <pivotArea dataOnly="0" labelOnly="1" grandRow="1" outline="0" fieldPosition="0"/>
    </format>
    <format dxfId="6124">
      <pivotArea collapsedLevelsAreSubtotals="1" fieldPosition="0">
        <references count="1">
          <reference field="0" count="10">
            <x v="1"/>
            <x v="5"/>
            <x v="9"/>
            <x v="23"/>
            <x v="27"/>
            <x v="42"/>
            <x v="44"/>
            <x v="45"/>
            <x v="50"/>
            <x v="51"/>
          </reference>
        </references>
      </pivotArea>
    </format>
  </formats>
  <chartFormats count="25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10" format="4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44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10" format="45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10" format="46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10" format="47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10" format="48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10" format="49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10" format="50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5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10" format="52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10" format="53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0" type="count" evalOrder="-1" id="1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3" rowHeaderCaption="Группы стран">
  <location ref="B8:C19" firstHeaderRow="1" firstDataRow="1" firstDataCol="1" rowPageCount="2" colPageCount="1"/>
  <pivotFields count="7">
    <pivotField axis="axisPage" showAll="0" sortType="descending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multipleItemSelectionAllowed="1" showAll="0" measureFilter="1" sortType="descending">
      <items count="74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11"/>
        <item x="1"/>
        <item x="9"/>
        <item x="7"/>
        <item x="8"/>
        <item x="5"/>
        <item x="3"/>
        <item x="4"/>
        <item x="6"/>
        <item x="2"/>
        <item x="0"/>
        <item x="10"/>
        <item t="default"/>
      </items>
    </pivotField>
    <pivotField showAll="0"/>
    <pivotField dataField="1" showAll="0"/>
    <pivotField showAll="0"/>
  </pivotFields>
  <rowFields count="1">
    <field x="1"/>
  </rowFields>
  <rowItems count="11">
    <i>
      <x v="41"/>
    </i>
    <i>
      <x v="12"/>
    </i>
    <i>
      <x v="70"/>
    </i>
    <i>
      <x v="69"/>
    </i>
    <i>
      <x v="37"/>
    </i>
    <i>
      <x v="15"/>
    </i>
    <i>
      <x v="6"/>
    </i>
    <i>
      <x v="42"/>
    </i>
    <i>
      <x v="43"/>
    </i>
    <i>
      <x v="27"/>
    </i>
    <i t="grand">
      <x/>
    </i>
  </rowItems>
  <colItems count="1">
    <i/>
  </colItems>
  <pageFields count="2">
    <pageField fld="3" hier="-1"/>
    <pageField fld="0" hier="-1"/>
  </pageFields>
  <dataFields count="1">
    <dataField name="Сумма по полю Объем экспорта, тыс. долл." fld="5" baseField="0" baseItem="0" numFmtId="164"/>
  </dataFields>
  <formats count="10">
    <format dxfId="6123">
      <pivotArea dataOnly="0" labelOnly="1" outline="0" axis="axisValues" fieldPosition="0"/>
    </format>
    <format dxfId="6122">
      <pivotArea outline="0" fieldPosition="0">
        <references count="1">
          <reference field="4294967294" count="1">
            <x v="0"/>
          </reference>
        </references>
      </pivotArea>
    </format>
    <format dxfId="6121">
      <pivotArea field="0" type="button" dataOnly="0" labelOnly="1" outline="0" axis="axisPage" fieldPosition="1"/>
    </format>
    <format dxfId="6120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19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18">
      <pivotArea dataOnly="0" labelOnly="1" grandRow="1" outline="0" fieldPosition="0"/>
    </format>
    <format dxfId="6117">
      <pivotArea field="0" type="button" dataOnly="0" labelOnly="1" outline="0" axis="axisPage" fieldPosition="1"/>
    </format>
    <format dxfId="6116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15">
      <pivotArea dataOnly="0" labelOnly="1" fieldPosition="0">
        <references count="1">
          <reference field="0" count="9">
            <x v="50"/>
            <x v="51"/>
            <x v="52"/>
            <x v="53"/>
            <x v="54"/>
            <x v="55"/>
            <x v="56"/>
            <x v="57"/>
            <x v="58"/>
          </reference>
        </references>
      </pivotArea>
    </format>
    <format dxfId="6114">
      <pivotArea dataOnly="0" labelOnly="1" grandRow="1" outline="0" fieldPosition="0"/>
    </format>
  </formats>
  <chartFormats count="46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2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23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24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5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4" format="26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4" format="2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4" format="28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4" format="29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4" format="30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4" format="31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3">
      <pivotArea type="data" outline="0" fieldPosition="0">
        <references count="2">
          <reference field="4294967294" count="1" selected="0">
            <x v="0"/>
          </reference>
          <reference field="0" count="1" selected="0">
            <x v="51"/>
          </reference>
        </references>
      </pivotArea>
    </chartFormat>
    <chartFormat chart="9" format="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7"/>
          </reference>
        </references>
      </pivotArea>
    </chartFormat>
    <chartFormat chart="9" format="35">
      <pivotArea type="data" outline="0" fieldPosition="0">
        <references count="2">
          <reference field="4294967294" count="1" selected="0">
            <x v="0"/>
          </reference>
          <reference field="0" count="1" selected="0">
            <x v="45"/>
          </reference>
        </references>
      </pivotArea>
    </chartFormat>
    <chartFormat chart="9" format="36">
      <pivotArea type="data" outline="0" fieldPosition="0">
        <references count="2">
          <reference field="4294967294" count="1" selected="0">
            <x v="0"/>
          </reference>
          <reference field="0" count="1" selected="0">
            <x v="50"/>
          </reference>
        </references>
      </pivotArea>
    </chartFormat>
    <chartFormat chart="9" format="37">
      <pivotArea type="data" outline="0" fieldPosition="0">
        <references count="2">
          <reference field="4294967294" count="1" selected="0">
            <x v="0"/>
          </reference>
          <reference field="0" count="1" selected="0">
            <x v="42"/>
          </reference>
        </references>
      </pivotArea>
    </chartFormat>
    <chartFormat chart="9" format="38">
      <pivotArea type="data" outline="0" fieldPosition="0">
        <references count="2">
          <reference field="4294967294" count="1" selected="0">
            <x v="0"/>
          </reference>
          <reference field="0" count="1" selected="0">
            <x v="23"/>
          </reference>
        </references>
      </pivotArea>
    </chartFormat>
    <chartFormat chart="9" format="39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40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9" format="42">
      <pivotArea type="data" outline="0" fieldPosition="0">
        <references count="2">
          <reference field="4294967294" count="1" selected="0">
            <x v="0"/>
          </reference>
          <reference field="0" count="1" selected="0">
            <x v="44"/>
          </reference>
        </references>
      </pivotArea>
    </chartFormat>
    <chartFormat chart="9" format="43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9" format="44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9" format="45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9" format="46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9" format="47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9" format="48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9" format="49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9" format="50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9" format="51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9" format="52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  <chartFormat chart="12" format="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2" format="65">
      <pivotArea type="data" outline="0" fieldPosition="0">
        <references count="2">
          <reference field="4294967294" count="1" selected="0">
            <x v="0"/>
          </reference>
          <reference field="1" count="1" selected="0">
            <x v="41"/>
          </reference>
        </references>
      </pivotArea>
    </chartFormat>
    <chartFormat chart="12" format="66">
      <pivotArea type="data" outline="0" fieldPosition="0">
        <references count="2">
          <reference field="4294967294" count="1" selected="0">
            <x v="0"/>
          </reference>
          <reference field="1" count="1" selected="0">
            <x v="12"/>
          </reference>
        </references>
      </pivotArea>
    </chartFormat>
    <chartFormat chart="12" format="67">
      <pivotArea type="data" outline="0" fieldPosition="0">
        <references count="2">
          <reference field="4294967294" count="1" selected="0">
            <x v="0"/>
          </reference>
          <reference field="1" count="1" selected="0">
            <x v="70"/>
          </reference>
        </references>
      </pivotArea>
    </chartFormat>
    <chartFormat chart="12" format="68">
      <pivotArea type="data" outline="0" fieldPosition="0">
        <references count="2">
          <reference field="4294967294" count="1" selected="0">
            <x v="0"/>
          </reference>
          <reference field="1" count="1" selected="0">
            <x v="69"/>
          </reference>
        </references>
      </pivotArea>
    </chartFormat>
    <chartFormat chart="12" format="69">
      <pivotArea type="data" outline="0" fieldPosition="0">
        <references count="2">
          <reference field="4294967294" count="1" selected="0">
            <x v="0"/>
          </reference>
          <reference field="1" count="1" selected="0">
            <x v="37"/>
          </reference>
        </references>
      </pivotArea>
    </chartFormat>
    <chartFormat chart="12" format="70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2" format="7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2" format="72">
      <pivotArea type="data" outline="0" fieldPosition="0">
        <references count="2">
          <reference field="4294967294" count="1" selected="0">
            <x v="0"/>
          </reference>
          <reference field="1" count="1" selected="0">
            <x v="42"/>
          </reference>
        </references>
      </pivotArea>
    </chartFormat>
    <chartFormat chart="12" format="73">
      <pivotArea type="data" outline="0" fieldPosition="0">
        <references count="2">
          <reference field="4294967294" count="1" selected="0">
            <x v="0"/>
          </reference>
          <reference field="1" count="1" selected="0">
            <x v="43"/>
          </reference>
        </references>
      </pivotArea>
    </chartFormat>
    <chartFormat chart="12" format="74">
      <pivotArea type="data" outline="0" fieldPosition="0">
        <references count="2">
          <reference field="4294967294" count="1" selected="0">
            <x v="0"/>
          </reference>
          <reference field="1" count="1" selected="0">
            <x v="27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1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Сводная таблица1" cacheId="75" applyNumberFormats="0" applyBorderFormats="0" applyFontFormats="0" applyPatternFormats="0" applyAlignmentFormats="0" applyWidthHeightFormats="1" dataCaption="Значения" updatedVersion="6" minRefreshableVersion="3" itemPrintTitles="1" createdVersion="6" indent="0" outline="1" outlineData="1" multipleFieldFilters="0" chartFormat="12" rowHeaderCaption="Группы стран">
  <location ref="B8:C16" firstHeaderRow="1" firstDataRow="1" firstDataCol="1" rowPageCount="3" colPageCount="1"/>
  <pivotFields count="7">
    <pivotField axis="axisPage" multipleItemSelectionAllowed="1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axis="axisPage" multipleItemSelectionAllowed="1" showAll="0">
      <items count="74">
        <item x="5"/>
        <item x="32"/>
        <item x="8"/>
        <item x="69"/>
        <item x="38"/>
        <item x="39"/>
        <item x="21"/>
        <item x="42"/>
        <item x="14"/>
        <item x="25"/>
        <item x="34"/>
        <item x="70"/>
        <item x="6"/>
        <item x="43"/>
        <item x="66"/>
        <item x="16"/>
        <item x="28"/>
        <item x="51"/>
        <item x="0"/>
        <item x="33"/>
        <item x="29"/>
        <item x="44"/>
        <item x="12"/>
        <item x="63"/>
        <item x="53"/>
        <item x="22"/>
        <item x="23"/>
        <item x="72"/>
        <item x="47"/>
        <item x="1"/>
        <item x="50"/>
        <item x="40"/>
        <item x="26"/>
        <item x="45"/>
        <item x="24"/>
        <item x="9"/>
        <item x="27"/>
        <item x="65"/>
        <item x="2"/>
        <item x="57"/>
        <item x="55"/>
        <item x="3"/>
        <item x="41"/>
        <item x="11"/>
        <item x="20"/>
        <item x="54"/>
        <item x="17"/>
        <item x="48"/>
        <item x="56"/>
        <item x="15"/>
        <item x="58"/>
        <item x="46"/>
        <item x="71"/>
        <item x="68"/>
        <item x="52"/>
        <item x="10"/>
        <item x="62"/>
        <item x="64"/>
        <item x="49"/>
        <item x="35"/>
        <item x="36"/>
        <item x="59"/>
        <item x="67"/>
        <item x="60"/>
        <item x="61"/>
        <item x="19"/>
        <item x="18"/>
        <item x="13"/>
        <item x="30"/>
        <item x="7"/>
        <item x="37"/>
        <item x="31"/>
        <item x="4"/>
        <item t="default"/>
      </items>
    </pivotField>
    <pivotField axis="axisRow" showAll="0" sortType="descending">
      <items count="8">
        <item x="3"/>
        <item x="1"/>
        <item x="4"/>
        <item x="0"/>
        <item x="6"/>
        <item x="2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showAll="0">
      <items count="13">
        <item x="11"/>
        <item x="1"/>
        <item x="9"/>
        <item x="7"/>
        <item x="8"/>
        <item x="5"/>
        <item x="3"/>
        <item x="4"/>
        <item x="6"/>
        <item x="2"/>
        <item x="0"/>
        <item x="10"/>
        <item t="default"/>
      </items>
    </pivotField>
    <pivotField showAll="0"/>
    <pivotField dataField="1" showAll="0"/>
    <pivotField showAll="0"/>
  </pivotFields>
  <rowFields count="1">
    <field x="2"/>
  </rowFields>
  <rowItems count="8">
    <i>
      <x v="5"/>
    </i>
    <i>
      <x v="3"/>
    </i>
    <i>
      <x v="1"/>
    </i>
    <i>
      <x v="6"/>
    </i>
    <i>
      <x v="2"/>
    </i>
    <i>
      <x v="4"/>
    </i>
    <i>
      <x/>
    </i>
    <i t="grand">
      <x/>
    </i>
  </rowItems>
  <colItems count="1">
    <i/>
  </colItems>
  <pageFields count="3">
    <pageField fld="0" hier="-1"/>
    <pageField fld="1" hier="-1"/>
    <pageField fld="3" hier="-1"/>
  </pageFields>
  <dataFields count="1">
    <dataField name="Сумма по полю Объем экспорта, тыс. долл." fld="5" baseField="0" baseItem="0" numFmtId="164"/>
  </dataFields>
  <formats count="2">
    <format dxfId="6113">
      <pivotArea dataOnly="0" labelOnly="1" outline="0" axis="axisValues" fieldPosition="0"/>
    </format>
    <format dxfId="6112">
      <pivotArea outline="0" fieldPosition="0">
        <references count="1">
          <reference field="4294967294" count="1">
            <x v="0"/>
          </reference>
        </references>
      </pivotArea>
    </format>
  </formats>
  <chartFormats count="48">
    <chartFormat chart="3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7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2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2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9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3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3" format="1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12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3" format="13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3" format="14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3" format="15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6" format="2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6" format="24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6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6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6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6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6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8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8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8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8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8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8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8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9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17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9" format="18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9" format="19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9" format="20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9" format="21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9" format="22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9" format="23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1" format="2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25">
      <pivotArea type="data" outline="0" fieldPosition="0">
        <references count="2">
          <reference field="4294967294" count="1" selected="0">
            <x v="0"/>
          </reference>
          <reference field="2" count="1" selected="0">
            <x v="5"/>
          </reference>
        </references>
      </pivotArea>
    </chartFormat>
    <chartFormat chart="11" format="26">
      <pivotArea type="data" outline="0" fieldPosition="0">
        <references count="2">
          <reference field="4294967294" count="1" selected="0">
            <x v="0"/>
          </reference>
          <reference field="2" count="1" selected="0">
            <x v="3"/>
          </reference>
        </references>
      </pivotArea>
    </chartFormat>
    <chartFormat chart="11" format="27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11" format="28">
      <pivotArea type="data" outline="0" fieldPosition="0">
        <references count="2">
          <reference field="4294967294" count="1" selected="0">
            <x v="0"/>
          </reference>
          <reference field="2" count="1" selected="0">
            <x v="6"/>
          </reference>
        </references>
      </pivotArea>
    </chartFormat>
    <chartFormat chart="11" format="29">
      <pivotArea type="data" outline="0" fieldPosition="0">
        <references count="2">
          <reference field="4294967294" count="1" selected="0">
            <x v="0"/>
          </reference>
          <reference field="2" count="1" selected="0">
            <x v="2"/>
          </reference>
        </references>
      </pivotArea>
    </chartFormat>
    <chartFormat chart="11" format="30">
      <pivotArea type="data" outline="0" fieldPosition="0">
        <references count="2">
          <reference field="4294967294" count="1" selected="0">
            <x v="0"/>
          </reference>
          <reference field="2" count="1" selected="0">
            <x v="4"/>
          </reference>
        </references>
      </pivotArea>
    </chartFormat>
    <chartFormat chart="11" format="3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4">
  <location ref="A4:A5" firstHeaderRow="1" firstDataRow="1" firstDataCol="0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 defaultSubtotal="0"/>
  </pivotFields>
  <rowItems count="1">
    <i/>
  </rowItems>
  <colItems count="1">
    <i/>
  </colItems>
  <dataFields count="1">
    <dataField name="Сумма по полю Уникальные компании" fld="16" baseField="0" baseItem="11332352"/>
  </dataFields>
  <chartFormats count="3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6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6">
  <location ref="A4:B9" firstHeaderRow="1" firstDataRow="1" firstDataCol="1"/>
  <pivotFields count="24">
    <pivotField showAll="0"/>
    <pivotField showAll="0"/>
    <pivotField showAll="0"/>
    <pivotField showAll="0"/>
    <pivotField axis="axisRow" showAll="0" sortType="descending">
      <items count="6">
        <item x="1"/>
        <item x="2"/>
        <item x="0"/>
        <item x="3"/>
        <item m="1" x="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defaultSubtotal="0"/>
  </pivotFields>
  <rowFields count="1">
    <field x="4"/>
  </rowFields>
  <rowItems count="5">
    <i>
      <x v="2"/>
    </i>
    <i>
      <x v="1"/>
    </i>
    <i>
      <x/>
    </i>
    <i>
      <x v="3"/>
    </i>
    <i t="grand">
      <x/>
    </i>
  </rowItems>
  <colItems count="1">
    <i/>
  </colItems>
  <dataFields count="1">
    <dataField name="Сумма по полю Категория" fld="17" baseField="0" baseItem="0"/>
  </dataFields>
  <chartFormats count="10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2" format="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3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  <chartFormat chart="5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1">
      <pivotArea type="data" outline="0" fieldPosition="0">
        <references count="2">
          <reference field="4294967294" count="1" selected="0">
            <x v="0"/>
          </reference>
          <reference field="4" count="1" selected="0">
            <x v="2"/>
          </reference>
        </references>
      </pivotArea>
    </chartFormat>
    <chartFormat chart="5" format="12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5" format="13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5" format="14">
      <pivotArea type="data" outline="0" fieldPosition="0">
        <references count="2">
          <reference field="4294967294" count="1" selected="0">
            <x v="0"/>
          </reference>
          <reference field="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Сводная таблица6" cacheId="76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chartFormat="8">
  <location ref="A4:G6" firstHeaderRow="1" firstDataRow="2" firstDataCol="1"/>
  <pivotFields count="24">
    <pivotField showAll="0"/>
    <pivotField showAll="0"/>
    <pivotField showAll="0"/>
    <pivotField showAll="0"/>
    <pivotField showAll="0"/>
    <pivotField axis="axisCol" showAll="0" sortType="descending">
      <items count="9">
        <item x="1"/>
        <item x="2"/>
        <item m="1" x="6"/>
        <item x="0"/>
        <item x="3"/>
        <item x="4"/>
        <item m="1" x="7"/>
        <item m="1"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>
      <items count="5">
        <item x="1"/>
        <item m="1" x="2"/>
        <item x="0"/>
        <item m="1"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 defaultSubtotal="0"/>
  </pivotFields>
  <rowItems count="1">
    <i/>
  </rowItems>
  <colFields count="1">
    <field x="5"/>
  </colFields>
  <colItems count="6">
    <i>
      <x v="5"/>
    </i>
    <i>
      <x v="3"/>
    </i>
    <i>
      <x/>
    </i>
    <i>
      <x v="1"/>
    </i>
    <i>
      <x v="4"/>
    </i>
    <i t="grand">
      <x/>
    </i>
  </colItems>
  <dataFields count="1">
    <dataField name="Сумма по полю ОПФ" fld="18" baseField="0" baseItem="0"/>
  </dataFields>
  <chartFormats count="19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5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5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5" format="4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5" format="5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" format="6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5" format="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5" format="8">
      <pivotArea type="data" outline="0" fieldPosition="0">
        <references count="2">
          <reference field="4294967294" count="1" selected="0">
            <x v="0"/>
          </reference>
          <reference field="5" count="1" selected="0">
            <x v="6"/>
          </reference>
        </references>
      </pivotArea>
    </chartFormat>
    <chartFormat chart="5" format="9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5" format="10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17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5"/>
          </reference>
        </references>
      </pivotArea>
    </chartFormat>
    <chartFormat chart="7" format="18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7" format="19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  <chartFormat chart="7" format="2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2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7" format="2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  <chartFormat chart="7" format="2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7"/>
          </reference>
        </references>
      </pivotArea>
    </chartFormat>
    <chartFormat chart="7" format="24">
      <pivotArea type="data" outline="0" fieldPosition="0">
        <references count="2">
          <reference field="4294967294" count="1" selected="0">
            <x v="0"/>
          </reference>
          <reference field="5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Страна" sourceName="Страна">
  <pivotTables>
    <pivotTable tabId="2" name="Итого"/>
    <pivotTable tabId="2" name="Сводная таблица1"/>
  </pivotTables>
  <data>
    <tabular pivotCacheId="1995737691">
      <items count="73">
        <i x="5" s="1"/>
        <i x="32" s="1"/>
        <i x="8" s="1"/>
        <i x="69" s="1"/>
        <i x="38" s="1"/>
        <i x="39" s="1"/>
        <i x="21" s="1"/>
        <i x="42" s="1"/>
        <i x="14" s="1"/>
        <i x="25" s="1"/>
        <i x="34" s="1"/>
        <i x="70" s="1"/>
        <i x="6" s="1"/>
        <i x="43" s="1"/>
        <i x="66" s="1"/>
        <i x="16" s="1"/>
        <i x="28" s="1"/>
        <i x="51" s="1"/>
        <i x="0" s="1"/>
        <i x="33" s="1"/>
        <i x="29" s="1"/>
        <i x="44" s="1"/>
        <i x="12" s="1"/>
        <i x="63" s="1"/>
        <i x="53" s="1"/>
        <i x="22" s="1"/>
        <i x="23" s="1"/>
        <i x="72" s="1"/>
        <i x="47" s="1"/>
        <i x="1" s="1"/>
        <i x="50" s="1"/>
        <i x="40" s="1"/>
        <i x="26" s="1"/>
        <i x="45" s="1"/>
        <i x="24" s="1"/>
        <i x="9" s="1"/>
        <i x="27" s="1"/>
        <i x="65" s="1"/>
        <i x="2" s="1"/>
        <i x="57" s="1"/>
        <i x="55" s="1"/>
        <i x="3" s="1"/>
        <i x="41" s="1"/>
        <i x="11" s="1"/>
        <i x="20" s="1"/>
        <i x="54" s="1"/>
        <i x="17" s="1"/>
        <i x="48" s="1"/>
        <i x="56" s="1"/>
        <i x="15" s="1"/>
        <i x="58" s="1"/>
        <i x="46" s="1"/>
        <i x="71" s="1"/>
        <i x="68" s="1"/>
        <i x="52" s="1"/>
        <i x="10" s="1"/>
        <i x="62" s="1"/>
        <i x="64" s="1"/>
        <i x="49" s="1"/>
        <i x="35" s="1"/>
        <i x="36" s="1"/>
        <i x="59" s="1"/>
        <i x="67" s="1"/>
        <i x="60" s="1"/>
        <i x="61" s="1"/>
        <i x="19" s="1"/>
        <i x="18" s="1"/>
        <i x="13" s="1"/>
        <i x="30" s="1"/>
        <i x="7" s="1"/>
        <i x="37" s="1"/>
        <i x="31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ТНВЭД" sourceName="ТНВЭД ">
  <pivotTables>
    <pivotTable tabId="2" name="Итого"/>
    <pivotTable tabId="2" name="Сводная таблица1"/>
  </pivotTables>
  <data>
    <tabular pivotCacheId="1995737691">
      <items count="59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22" s="1"/>
        <i x="23" s="1"/>
        <i x="24" s="1"/>
        <i x="25" s="1"/>
        <i x="26" s="1"/>
        <i x="27" s="1"/>
        <i x="28" s="1"/>
        <i x="29" s="1"/>
        <i x="30" s="1"/>
        <i x="31" s="1"/>
        <i x="32" s="1"/>
        <i x="33" s="1"/>
        <i x="34" s="1"/>
        <i x="35" s="1"/>
        <i x="36" s="1"/>
        <i x="37" s="1"/>
        <i x="38" s="1"/>
        <i x="39" s="1"/>
        <i x="40" s="1"/>
        <i x="41" s="1"/>
        <i x="42" s="1"/>
        <i x="43" s="1"/>
        <i x="44" s="1"/>
        <i x="45" s="1"/>
        <i x="46" s="1"/>
        <i x="47" s="1"/>
        <i x="48" s="1"/>
        <i x="49" s="1"/>
        <i x="50" s="1"/>
        <i x="51" s="1"/>
        <i x="52" s="1"/>
        <i x="53" s="1"/>
        <i x="54" s="1"/>
        <i x="55" s="1"/>
        <i x="56" s="1"/>
        <i x="57" s="1"/>
        <i x="58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Основной_ОКВЭД" sourceName="Основной ОКВЭД">
  <pivotTables>
    <pivotTable tabId="36" name="свв"/>
    <pivotTable tabId="36" name="св"/>
  </pivotTables>
  <data>
    <tabular pivotCacheId="382436840">
      <items count="156">
        <i x="111" s="1"/>
        <i x="136" s="1"/>
        <i x="26" s="1"/>
        <i x="107" s="1"/>
        <i x="7" s="1"/>
        <i x="12" s="1"/>
        <i x="62" s="1"/>
        <i x="35" s="1"/>
        <i x="15" s="1"/>
        <i x="131" s="1"/>
        <i x="109" s="1"/>
        <i x="105" s="1"/>
        <i x="97" s="1"/>
        <i x="69" s="1"/>
        <i x="52" s="1"/>
        <i x="116" s="1"/>
        <i x="112" s="1"/>
        <i x="21" s="1"/>
        <i x="128" s="1"/>
        <i x="55" s="1"/>
        <i x="57" s="1"/>
        <i x="48" s="1"/>
        <i x="134" s="1"/>
        <i x="79" s="1"/>
        <i x="120" s="1"/>
        <i x="20" s="1"/>
        <i x="138" s="1"/>
        <i x="91" s="1"/>
        <i x="30" s="1"/>
        <i x="92" s="1"/>
        <i x="94" s="1"/>
        <i x="124" s="1"/>
        <i x="4" s="1"/>
        <i x="36" s="1"/>
        <i x="39" s="1"/>
        <i x="72" s="1"/>
        <i x="88" s="1"/>
        <i x="40" s="1"/>
        <i x="73" s="1"/>
        <i x="58" s="1"/>
        <i x="59" s="1"/>
        <i x="17" s="1"/>
        <i x="29" s="1"/>
        <i x="101" s="1"/>
        <i x="54" s="1"/>
        <i x="5" s="1"/>
        <i x="87" s="1"/>
        <i x="47" s="1"/>
        <i x="41" s="1"/>
        <i x="75" s="1"/>
        <i x="102" s="1"/>
        <i x="37" s="1"/>
        <i x="98" s="1"/>
        <i x="71" s="1"/>
        <i x="11" s="1"/>
        <i x="38" s="1"/>
        <i x="63" s="1"/>
        <i x="83" s="1"/>
        <i x="14" s="1"/>
        <i x="96" s="1"/>
        <i x="74" s="1"/>
        <i x="10" s="1"/>
        <i x="70" s="1"/>
        <i x="50" s="1"/>
        <i x="115" s="1"/>
        <i x="113" s="1"/>
        <i x="65" s="1"/>
        <i x="56" s="1"/>
        <i x="85" s="1"/>
        <i x="16" s="1"/>
        <i x="8" s="1"/>
        <i x="19" s="1"/>
        <i x="13" s="1"/>
        <i x="9" s="1"/>
        <i x="46" s="1"/>
        <i x="66" s="1"/>
        <i x="99" s="1"/>
        <i x="64" s="1"/>
        <i x="110" s="1"/>
        <i x="6" s="1"/>
        <i x="68" s="1"/>
        <i x="76" s="1"/>
        <i x="135" s="1"/>
        <i x="100" s="1"/>
        <i x="126" s="1"/>
        <i x="78" s="1"/>
        <i x="2" s="1"/>
        <i x="1" s="1"/>
        <i x="0" s="1"/>
        <i x="142" s="1"/>
        <i x="77" s="1"/>
        <i x="106" s="1"/>
        <i x="108" s="1"/>
        <i x="132" s="1"/>
        <i x="82" s="1"/>
        <i x="95" s="1"/>
        <i x="45" s="1"/>
        <i x="81" s="1"/>
        <i x="49" s="1"/>
        <i x="90" s="1"/>
        <i x="89" s="1"/>
        <i x="42" s="1"/>
        <i x="122" s="1"/>
        <i x="51" s="1"/>
        <i x="117" s="1"/>
        <i x="44" s="1"/>
        <i x="118" s="1"/>
        <i x="67" s="1"/>
        <i x="43" s="1"/>
        <i x="60" s="1"/>
        <i x="114" s="1"/>
        <i x="61" s="1"/>
        <i x="139" s="1"/>
        <i x="121" s="1"/>
        <i x="33" s="1"/>
        <i x="129" s="1"/>
        <i x="137" s="1"/>
        <i x="130" s="1"/>
        <i x="31" s="1"/>
        <i x="34" s="1"/>
        <i x="133" s="1"/>
        <i x="104" s="1"/>
        <i x="143" s="1"/>
        <i x="123" s="1"/>
        <i x="18" s="1"/>
        <i x="127" s="1"/>
        <i x="28" s="1"/>
        <i x="93" s="1"/>
        <i x="3" s="1"/>
        <i x="53" s="1"/>
        <i x="27" s="1"/>
        <i x="32" s="1"/>
        <i x="80" s="1"/>
        <i x="103" s="1"/>
        <i x="84" s="1"/>
        <i x="141" s="1"/>
        <i x="119" s="1"/>
        <i x="86" s="1"/>
        <i x="125" s="1"/>
        <i x="25" s="1"/>
        <i x="23" s="1"/>
        <i x="140" s="1"/>
        <i x="22" s="1"/>
        <i x="24" s="1"/>
        <i x="155" s="1" nd="1"/>
        <i x="154" s="1" nd="1"/>
        <i x="151" s="1" nd="1"/>
        <i x="147" s="1" nd="1"/>
        <i x="153" s="1" nd="1"/>
        <i x="150" s="1" nd="1"/>
        <i x="145" s="1" nd="1"/>
        <i x="146" s="1" nd="1"/>
        <i x="148" s="1" nd="1"/>
        <i x="149" s="1" nd="1"/>
        <i x="152" s="1" nd="1"/>
        <i x="144" s="1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Категория_бизнеса" sourceName="Категория бизнеса">
  <pivotTables>
    <pivotTable tabId="36" name="свв"/>
    <pivotTable tabId="36" name="св"/>
    <pivotTable tabId="32" name="Сводная таблица6"/>
  </pivotTables>
  <data>
    <tabular pivotCacheId="382436840">
      <items count="5">
        <i x="1" s="1"/>
        <i x="2" s="1"/>
        <i x="0" s="1"/>
        <i x="3" s="1"/>
        <i x="4" s="1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ТНВЭД1" sourceName="ТНВЭД">
  <pivotTables>
    <pivotTable tabId="36" name="свв"/>
    <pivotTable tabId="36" name="св"/>
  </pivotTables>
  <data>
    <tabular pivotCacheId="382436840">
      <items count="71">
        <i x="2" s="1"/>
        <i x="13" s="1"/>
        <i x="21" s="1"/>
        <i x="48" s="1"/>
        <i x="9" s="1"/>
        <i x="56" s="1"/>
        <i x="64" s="1"/>
        <i x="31" s="1"/>
        <i x="66" s="1"/>
        <i x="30" s="1"/>
        <i x="44" s="1"/>
        <i x="14" s="1"/>
        <i x="63" s="1"/>
        <i x="51" s="1"/>
        <i x="15" s="1"/>
        <i x="43" s="1"/>
        <i x="42" s="1"/>
        <i x="33" s="1"/>
        <i x="22" s="1"/>
        <i x="57" s="1"/>
        <i x="20" s="1"/>
        <i x="38" s="1"/>
        <i x="45" s="1"/>
        <i x="46" s="1"/>
        <i x="53" s="1"/>
        <i x="52" s="1"/>
        <i x="5" s="1"/>
        <i x="24" s="1"/>
        <i x="61" s="1"/>
        <i x="40" s="1"/>
        <i x="4" s="1"/>
        <i x="37" s="1"/>
        <i x="6" s="1"/>
        <i x="17" s="1"/>
        <i x="39" s="1"/>
        <i x="27" s="1"/>
        <i x="3" s="1"/>
        <i x="26" s="1"/>
        <i x="36" s="1"/>
        <i x="49" s="1"/>
        <i x="28" s="1"/>
        <i x="34" s="1"/>
        <i x="62" s="1"/>
        <i x="59" s="1"/>
        <i x="50" s="1"/>
        <i x="60" s="1"/>
        <i x="65" s="1"/>
        <i x="25" s="1"/>
        <i x="47" s="1"/>
        <i x="29" s="1"/>
        <i x="54" s="1"/>
        <i x="23" s="1"/>
        <i x="10" s="1"/>
        <i x="41" s="1"/>
        <i x="7" s="1"/>
        <i x="55" s="1"/>
        <i x="18" s="1"/>
        <i x="19" s="1"/>
        <i x="1" s="1"/>
        <i x="12" s="1"/>
        <i x="16" s="1"/>
        <i x="0" s="1"/>
        <i x="11" s="1"/>
        <i x="35" s="1"/>
        <i x="32" s="1"/>
        <i x="8" s="1"/>
        <i x="58" s="1"/>
        <i x="69" s="1" nd="1"/>
        <i x="68" s="1" nd="1"/>
        <i x="70" s="1" nd="1"/>
        <i x="67" s="1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ОКПД_2" sourceName="ОКПД 2 *">
  <pivotTables>
    <pivotTable tabId="36" name="свв"/>
    <pivotTable tabId="36" name="св"/>
  </pivotTables>
  <data>
    <tabular pivotCacheId="382436840">
      <items count="28">
        <i x="2" s="1"/>
        <i x="11" s="1"/>
        <i x="19" s="1"/>
        <i x="16" s="1"/>
        <i x="23" s="1"/>
        <i x="20" s="1"/>
        <i x="15" s="1"/>
        <i x="3" s="1"/>
        <i x="4" s="1"/>
        <i x="5" s="1"/>
        <i x="6" s="1"/>
        <i x="12" s="1"/>
        <i x="7" s="1"/>
        <i x="1" s="1"/>
        <i x="10" s="1"/>
        <i x="21" s="1"/>
        <i x="13" s="1"/>
        <i x="9" s="1"/>
        <i x="0" s="1"/>
        <i x="18" s="1"/>
        <i x="8" s="1"/>
        <i x="14" s="1"/>
        <i x="17" s="1"/>
        <i x="22" s="1"/>
        <i x="26" s="1" nd="1"/>
        <i x="27" s="1" nd="1"/>
        <i x="25" s="1" nd="1"/>
        <i x="24" s="1" nd="1"/>
      </items>
    </tabular>
  </data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Размер_выручки" sourceName="Размер выручки">
  <pivotTables>
    <pivotTable tabId="36" name="св"/>
    <pivotTable tabId="36" name="свв"/>
  </pivotTables>
  <data>
    <tabular pivotCacheId="382436840">
      <items count="5">
        <i x="0" s="1"/>
        <i x="3" s="1"/>
        <i x="2" s="1"/>
        <i x="1" s="1"/>
        <i x="4" s="1" nd="1"/>
      </items>
    </tabular>
  </data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Годы_экспорта" sourceName="Годы экспорта">
  <pivotTables>
    <pivotTable tabId="36" name="св"/>
    <pivotTable tabId="36" name="свв"/>
    <pivotTable tabId="30" name="Сводная таблица6"/>
    <pivotTable tabId="34" name="Сводная таблица6"/>
    <pivotTable tabId="32" name="Сводная таблица6"/>
    <pivotTable tabId="31" name="Сводная таблица6"/>
    <pivotTable tabId="33" name="Сводная таблица6"/>
    <pivotTable tabId="29" name="Сводная таблица6"/>
    <pivotTable tabId="42" name="Сводная таблица6"/>
  </pivotTables>
  <data>
    <tabular pivotCacheId="382436840">
      <items count="4">
        <i x="1" s="1"/>
        <i x="0" s="1"/>
        <i x="2" s="1" nd="1"/>
        <i x="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Страна 1" cache="Срез_Страна" caption="Страна" style="Стиль среза 5" lockedPosition="1" rowHeight="241300"/>
  <slicer name="ТНВЭД " cache="Срез_ТНВЭД" caption="ТНВЭД " startItem="12" style="Стиль среза 5" lockedPosition="1" rowHeight="2520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Основной ОКВЭД" cache="Срез_Основной_ОКВЭД" caption="Основной ОКВЭД" style="Стиль среза 1" lockedPosition="1" rowHeight="241300"/>
  <slicer name="Категория бизнеса" cache="Срез_Категория_бизнеса" caption="Категория бизнеса" style="Стиль среза 1" lockedPosition="1" rowHeight="241300"/>
  <slicer name="ТНВЭД" cache="Срез_ТНВЭД1" caption="ТНВЭД" startItem="6" style="Стиль среза 1" lockedPosition="1" rowHeight="241300"/>
  <slicer name="ОКПД 2 *" cache="Срез_ОКПД_2" caption="ОКПД 2 *" style="Стиль среза 1" lockedPosition="1" rowHeight="241300"/>
  <slicer name="Размер выручки" cache="Срез_Размер_выручки" caption="Размер выручки" style="Стиль среза 1" lockedPosition="1" rowHeight="241300"/>
  <slicer name="Годы экспорта" cache="Срез_Годы_экспорта" caption="Годы экспорта" style="Стиль среза 1" lockedPosition="1" rowHeight="241300"/>
</slicers>
</file>

<file path=xl/tables/table1.xml><?xml version="1.0" encoding="utf-8"?>
<table xmlns="http://schemas.openxmlformats.org/spreadsheetml/2006/main" id="1" name="Таблица1" displayName="Таблица1" ref="A1:G1565" totalsRowShown="0" headerRowDxfId="6177" dataDxfId="6176" tableBorderDxfId="6175">
  <autoFilter ref="A1:G1565"/>
  <sortState ref="A2:G1565">
    <sortCondition ref="A1:A1565"/>
  </sortState>
  <tableColumns count="7">
    <tableColumn id="1" name="ТНВЭД " dataDxfId="6174"/>
    <tableColumn id="2" name="Страна" dataDxfId="6173"/>
    <tableColumn id="3" name="Группа стран" dataDxfId="6172"/>
    <tableColumn id="4" name="Период" dataDxfId="6171"/>
    <tableColumn id="5" name="Направление перемещения" dataDxfId="6170"/>
    <tableColumn id="6" name="Объем экспорта, тыс. долл." dataDxfId="6169"/>
    <tableColumn id="7" name="Вес, тонн" dataDxfId="616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3:X375" totalsRowShown="0" headerRowDxfId="47" dataDxfId="45" headerRowBorderDxfId="46" tableBorderDxfId="44" totalsRowBorderDxfId="43">
  <autoFilter ref="A3:X375"/>
  <sortState ref="A4:V303">
    <sortCondition ref="A3:A303"/>
  </sortState>
  <tableColumns count="24">
    <tableColumn id="1" name="Наименование" dataDxfId="42"/>
    <tableColumn id="2" name="ИНН" dataDxfId="41"/>
    <tableColumn id="3" name="Основной ОКВЭД" dataDxfId="40"/>
    <tableColumn id="4" name="ОКПД 2 *" dataDxfId="39"/>
    <tableColumn id="5" name="Категория бизнеса" dataDxfId="38"/>
    <tableColumn id="6" name="Организационно- правовая форма" dataDxfId="37"/>
    <tableColumn id="7" name="Размер выручки" dataDxfId="36"/>
    <tableColumn id="8" name="Финансовый результат" dataDxfId="35"/>
    <tableColumn id="9" name="ТНВЭД" dataDxfId="34"/>
    <tableColumn id="10" name="Годы экспорта" dataDxfId="33"/>
    <tableColumn id="11" name="Место регистрации " dataDxfId="32"/>
    <tableColumn id="12" name="Дата регистрации" dataDxfId="31"/>
    <tableColumn id="13" name="Юридический адрес" dataDxfId="30"/>
    <tableColumn id="14" name="Телефон" dataDxfId="29"/>
    <tableColumn id="15" name="E-mail" dataDxfId="28"/>
    <tableColumn id="16" name="Официальный сайт" dataDxfId="27"/>
    <tableColumn id="17" name="Уникальные компании" dataDxfId="26">
      <calculatedColumnFormula>IF(SUMPRODUCT(($A$4:$A4=Таблица3[[#This Row],[Наименование]])*($B$4:$B4=Таблица3[[#This Row],[ИНН]]))&gt;1,0,1)</calculatedColumnFormula>
    </tableColumn>
    <tableColumn id="18" name="Категория" dataDxfId="25">
      <calculatedColumnFormula>IF(SUMPRODUCT(($A$4:$A4=A4)*($E$4:$E4=E4))&gt;1,0,1)</calculatedColumnFormula>
    </tableColumn>
    <tableColumn id="19" name="ОПФ" dataDxfId="24">
      <calculatedColumnFormula>IF(SUMPRODUCT(($A$4:$A4=A4)*($F$4:$F4=F4))&gt;1,0,1)</calculatedColumnFormula>
    </tableColumn>
    <tableColumn id="20" name="Выручка" dataDxfId="23">
      <calculatedColumnFormula>IF(SUMPRODUCT(($A$4:$A4=A4)*($G$4:$G4=G4))&gt;1,0,1)</calculatedColumnFormula>
    </tableColumn>
    <tableColumn id="21" name="Фин рез-т" dataDxfId="22">
      <calculatedColumnFormula>IF(SUMPRODUCT(($A$4:$A4=A4)*($H$4:$H4=H4))&gt;1,0,1)</calculatedColumnFormula>
    </tableColumn>
    <tableColumn id="22" name="Регистр" dataDxfId="21">
      <calculatedColumnFormula>IF(SUMPRODUCT(($A$4:$A4=A4)*($K$4:$K4=K4))&gt;1,0,1)</calculatedColumnFormula>
    </tableColumn>
    <tableColumn id="23" name="ТНВЭД2" dataDxfId="20">
      <calculatedColumnFormula>IF(SUMPRODUCT(($A$4:$A4=Таблица3[[#This Row],[Наименование]])*($B$4:$B4=Таблица3[[#This Row],[ИНН]])*($I$4:$I4=I4))&gt;1,0,1)</calculatedColumnFormula>
    </tableColumn>
    <tableColumn id="24" name="ТНВЭД3" dataDxfId="19">
      <calculatedColumnFormula>Таблица3[[#This Row],[Категория]]-Таблица3[[#This Row],[Уникальные компании]]</calculatedColumnFormula>
    </tableColumn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3:N198" totalsRowShown="0" headerRowDxfId="18" dataDxfId="16" headerRowBorderDxfId="17" tableBorderDxfId="15" totalsRowBorderDxfId="14">
  <autoFilter ref="A3:N198"/>
  <sortState ref="A4:N171">
    <sortCondition ref="A3:A171"/>
  </sortState>
  <tableColumns count="14">
    <tableColumn id="1" name="№" dataDxfId="13"/>
    <tableColumn id="2" name="Наименование" dataDxfId="12"/>
    <tableColumn id="3" name="ИНН" dataDxfId="11"/>
    <tableColumn id="4" name="Основной ОКВЭД" dataDxfId="10"/>
    <tableColumn id="5" name="Категория бизнеса" dataDxfId="9"/>
    <tableColumn id="6" name="Организационно- правовая форма" dataDxfId="8"/>
    <tableColumn id="7" name="Размер выручки" dataDxfId="7"/>
    <tableColumn id="8" name="Финансовый результат" dataDxfId="6"/>
    <tableColumn id="9" name="Место регистрации " dataDxfId="5"/>
    <tableColumn id="10" name="Дата регистрации" dataDxfId="4"/>
    <tableColumn id="11" name="Юридический адрес" dataDxfId="3"/>
    <tableColumn id="12" name="Телефон" dataDxfId="2"/>
    <tableColumn id="13" name="E-mail" dataDxfId="1"/>
    <tableColumn id="14" name="Официальный сайт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ivotTable" Target="../pivotTables/pivotTable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ivotTable" Target="../pivotTables/pivotTable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5.xml"/><Relationship Id="rId1" Type="http://schemas.openxmlformats.org/officeDocument/2006/relationships/pivotTable" Target="../pivotTables/pivotTable14.xml"/><Relationship Id="rId5" Type="http://schemas.microsoft.com/office/2007/relationships/slicer" Target="../slicers/slicer1.xml"/><Relationship Id="rId4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7.xml"/><Relationship Id="rId1" Type="http://schemas.openxmlformats.org/officeDocument/2006/relationships/pivotTable" Target="../pivotTables/pivotTable16.xml"/><Relationship Id="rId5" Type="http://schemas.microsoft.com/office/2007/relationships/slicer" Target="../slicers/slicer2.xml"/><Relationship Id="rId4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rubexgroup.ru/" TargetMode="External"/><Relationship Id="rId299" Type="http://schemas.openxmlformats.org/officeDocument/2006/relationships/hyperlink" Target="http://www.szmo13.ru/" TargetMode="External"/><Relationship Id="rId21" Type="http://schemas.openxmlformats.org/officeDocument/2006/relationships/hyperlink" Target="https://mirtsvetov.ru/" TargetMode="External"/><Relationship Id="rId63" Type="http://schemas.openxmlformats.org/officeDocument/2006/relationships/hyperlink" Target="mailto:t.denisova@ynitedprice.ru" TargetMode="External"/><Relationship Id="rId159" Type="http://schemas.openxmlformats.org/officeDocument/2006/relationships/hyperlink" Target="https://saranskpribor.ru/" TargetMode="External"/><Relationship Id="rId324" Type="http://schemas.openxmlformats.org/officeDocument/2006/relationships/hyperlink" Target="http://grosslait.ru/" TargetMode="External"/><Relationship Id="rId366" Type="http://schemas.openxmlformats.org/officeDocument/2006/relationships/hyperlink" Target="http://sferasveta.ru/" TargetMode="External"/><Relationship Id="rId170" Type="http://schemas.openxmlformats.org/officeDocument/2006/relationships/hyperlink" Target="mailto:info@en-mach.ru" TargetMode="External"/><Relationship Id="rId226" Type="http://schemas.openxmlformats.org/officeDocument/2006/relationships/hyperlink" Target="https://lom-rm.ru/" TargetMode="External"/><Relationship Id="rId433" Type="http://schemas.openxmlformats.org/officeDocument/2006/relationships/hyperlink" Target="mailto:grand.pic.as@gmail.com" TargetMode="External"/><Relationship Id="rId268" Type="http://schemas.openxmlformats.org/officeDocument/2006/relationships/hyperlink" Target="http://tdsrk.ru/" TargetMode="External"/><Relationship Id="rId475" Type="http://schemas.openxmlformats.org/officeDocument/2006/relationships/table" Target="../tables/table2.xml"/><Relationship Id="rId32" Type="http://schemas.openxmlformats.org/officeDocument/2006/relationships/hyperlink" Target="https://magma-td.ru/" TargetMode="External"/><Relationship Id="rId74" Type="http://schemas.openxmlformats.org/officeDocument/2006/relationships/hyperlink" Target="mailto:helios.bystrov@gmail.com" TargetMode="External"/><Relationship Id="rId128" Type="http://schemas.openxmlformats.org/officeDocument/2006/relationships/hyperlink" Target="https://megacable.ru/" TargetMode="External"/><Relationship Id="rId335" Type="http://schemas.openxmlformats.org/officeDocument/2006/relationships/hyperlink" Target="http://www.ntcmidis.com/" TargetMode="External"/><Relationship Id="rId377" Type="http://schemas.openxmlformats.org/officeDocument/2006/relationships/hyperlink" Target="https://ngmrm.ru/" TargetMode="External"/><Relationship Id="rId5" Type="http://schemas.openxmlformats.org/officeDocument/2006/relationships/hyperlink" Target="https://eko-halal.ru/" TargetMode="External"/><Relationship Id="rId181" Type="http://schemas.openxmlformats.org/officeDocument/2006/relationships/hyperlink" Target="http://sstrm.ru/contacts/" TargetMode="External"/><Relationship Id="rId237" Type="http://schemas.openxmlformats.org/officeDocument/2006/relationships/hyperlink" Target="http://stanko.ru/" TargetMode="External"/><Relationship Id="rId402" Type="http://schemas.openxmlformats.org/officeDocument/2006/relationships/hyperlink" Target="mailto:koravit@yandex.ru" TargetMode="External"/><Relationship Id="rId279" Type="http://schemas.openxmlformats.org/officeDocument/2006/relationships/hyperlink" Target="https://sarko.ru/" TargetMode="External"/><Relationship Id="rId444" Type="http://schemas.openxmlformats.org/officeDocument/2006/relationships/hyperlink" Target="http://atyashevo.ru/" TargetMode="External"/><Relationship Id="rId43" Type="http://schemas.openxmlformats.org/officeDocument/2006/relationships/hyperlink" Target="mailto:talina@atyashevo.ru" TargetMode="External"/><Relationship Id="rId139" Type="http://schemas.openxmlformats.org/officeDocument/2006/relationships/hyperlink" Target="https://www.franz-kleine.ru/" TargetMode="External"/><Relationship Id="rId290" Type="http://schemas.openxmlformats.org/officeDocument/2006/relationships/hyperlink" Target="mailto:OVBP@MAIL.RU" TargetMode="External"/><Relationship Id="rId304" Type="http://schemas.openxmlformats.org/officeDocument/2006/relationships/hyperlink" Target="mailto:klapan-pik1@yandex.ru" TargetMode="External"/><Relationship Id="rId346" Type="http://schemas.openxmlformats.org/officeDocument/2006/relationships/hyperlink" Target="https://betronik.ru/" TargetMode="External"/><Relationship Id="rId388" Type="http://schemas.openxmlformats.org/officeDocument/2006/relationships/hyperlink" Target="mailto:info@sarmz.ru" TargetMode="External"/><Relationship Id="rId85" Type="http://schemas.openxmlformats.org/officeDocument/2006/relationships/hyperlink" Target="https://petrofer.com.ru/" TargetMode="External"/><Relationship Id="rId150" Type="http://schemas.openxmlformats.org/officeDocument/2006/relationships/hyperlink" Target="mailto:info@avalon.su" TargetMode="External"/><Relationship Id="rId192" Type="http://schemas.openxmlformats.org/officeDocument/2006/relationships/hyperlink" Target="mailto:OVBP@MAIL.RU" TargetMode="External"/><Relationship Id="rId206" Type="http://schemas.openxmlformats.org/officeDocument/2006/relationships/hyperlink" Target="mailto:info@lisma.su" TargetMode="External"/><Relationship Id="rId413" Type="http://schemas.openxmlformats.org/officeDocument/2006/relationships/hyperlink" Target="mailto:andrei.malyshev@kodep.ru" TargetMode="External"/><Relationship Id="rId248" Type="http://schemas.openxmlformats.org/officeDocument/2006/relationships/hyperlink" Target="https://rmrail.ru/nashi-predpriyatiya/rm-reyl-neon/" TargetMode="External"/><Relationship Id="rId455" Type="http://schemas.openxmlformats.org/officeDocument/2006/relationships/hyperlink" Target="http://protein-rm.ru/" TargetMode="External"/><Relationship Id="rId12" Type="http://schemas.openxmlformats.org/officeDocument/2006/relationships/hyperlink" Target="mailto:info@saranskkonserv.ru" TargetMode="External"/><Relationship Id="rId108" Type="http://schemas.openxmlformats.org/officeDocument/2006/relationships/hyperlink" Target="https://agrokurs.net/" TargetMode="External"/><Relationship Id="rId315" Type="http://schemas.openxmlformats.org/officeDocument/2006/relationships/hyperlink" Target="https://xnn.ru/contact" TargetMode="External"/><Relationship Id="rId357" Type="http://schemas.openxmlformats.org/officeDocument/2006/relationships/hyperlink" Target="http://www.moris.ru/~sztp/" TargetMode="External"/><Relationship Id="rId54" Type="http://schemas.openxmlformats.org/officeDocument/2006/relationships/hyperlink" Target="mailto:t.denisova@ynitedprice.ru" TargetMode="External"/><Relationship Id="rId96" Type="http://schemas.openxmlformats.org/officeDocument/2006/relationships/hyperlink" Target="mailto:info@kztitan.ru" TargetMode="External"/><Relationship Id="rId161" Type="http://schemas.openxmlformats.org/officeDocument/2006/relationships/hyperlink" Target="https://agroclime.ru/" TargetMode="External"/><Relationship Id="rId217" Type="http://schemas.openxmlformats.org/officeDocument/2006/relationships/hyperlink" Target="mailto:unistoun@mail.ru" TargetMode="External"/><Relationship Id="rId399" Type="http://schemas.openxmlformats.org/officeDocument/2006/relationships/hyperlink" Target="mailto:info@intehpro.ru" TargetMode="External"/><Relationship Id="rId259" Type="http://schemas.openxmlformats.org/officeDocument/2006/relationships/hyperlink" Target="mailto:ssk-lighting@mail.ru" TargetMode="External"/><Relationship Id="rId424" Type="http://schemas.openxmlformats.org/officeDocument/2006/relationships/hyperlink" Target="mailto:svirina@arivera.ru" TargetMode="External"/><Relationship Id="rId466" Type="http://schemas.openxmlformats.org/officeDocument/2006/relationships/hyperlink" Target="mailto:info@saranskkonserv.ru" TargetMode="External"/><Relationship Id="rId23" Type="http://schemas.openxmlformats.org/officeDocument/2006/relationships/hyperlink" Target="http://karpaiskie.ru/" TargetMode="External"/><Relationship Id="rId119" Type="http://schemas.openxmlformats.org/officeDocument/2006/relationships/hyperlink" Target="https://rubexgroup.ru/" TargetMode="External"/><Relationship Id="rId270" Type="http://schemas.openxmlformats.org/officeDocument/2006/relationships/hyperlink" Target="http://www.snabexport.ru/" TargetMode="External"/><Relationship Id="rId326" Type="http://schemas.openxmlformats.org/officeDocument/2006/relationships/hyperlink" Target="http://stet13.ru/" TargetMode="External"/><Relationship Id="rId65" Type="http://schemas.openxmlformats.org/officeDocument/2006/relationships/hyperlink" Target="mailto:t.denisova@ynitedprice.ru" TargetMode="External"/><Relationship Id="rId130" Type="http://schemas.openxmlformats.org/officeDocument/2006/relationships/hyperlink" Target="https://megacable.ru/" TargetMode="External"/><Relationship Id="rId368" Type="http://schemas.openxmlformats.org/officeDocument/2006/relationships/hyperlink" Target="https://etara.su/" TargetMode="External"/><Relationship Id="rId172" Type="http://schemas.openxmlformats.org/officeDocument/2006/relationships/hyperlink" Target="mailto:info@en-mach.ru" TargetMode="External"/><Relationship Id="rId228" Type="http://schemas.openxmlformats.org/officeDocument/2006/relationships/hyperlink" Target="mailto:info@opticenergo.ru" TargetMode="External"/><Relationship Id="rId435" Type="http://schemas.openxmlformats.org/officeDocument/2006/relationships/hyperlink" Target="mailto:rs@reflux.ru" TargetMode="External"/><Relationship Id="rId13" Type="http://schemas.openxmlformats.org/officeDocument/2006/relationships/hyperlink" Target="https://hordel.ru/" TargetMode="External"/><Relationship Id="rId109" Type="http://schemas.openxmlformats.org/officeDocument/2006/relationships/hyperlink" Target="mailto:agrokurs13@mail.ru" TargetMode="External"/><Relationship Id="rId260" Type="http://schemas.openxmlformats.org/officeDocument/2006/relationships/hyperlink" Target="mailto:ssk-lighting@mail.ru" TargetMode="External"/><Relationship Id="rId281" Type="http://schemas.openxmlformats.org/officeDocument/2006/relationships/hyperlink" Target="https://sarko.ru/" TargetMode="External"/><Relationship Id="rId316" Type="http://schemas.openxmlformats.org/officeDocument/2006/relationships/hyperlink" Target="mailto:xenon@xnn.ru" TargetMode="External"/><Relationship Id="rId337" Type="http://schemas.openxmlformats.org/officeDocument/2006/relationships/hyperlink" Target="http://www.selz.ru/" TargetMode="External"/><Relationship Id="rId34" Type="http://schemas.openxmlformats.org/officeDocument/2006/relationships/hyperlink" Target="https://magma-td.ru/" TargetMode="External"/><Relationship Id="rId55" Type="http://schemas.openxmlformats.org/officeDocument/2006/relationships/hyperlink" Target="mailto:t.denisova@ynitedprice.ru" TargetMode="External"/><Relationship Id="rId76" Type="http://schemas.openxmlformats.org/officeDocument/2006/relationships/hyperlink" Target="mailto:helios.bystrov@gmail.com" TargetMode="External"/><Relationship Id="rId97" Type="http://schemas.openxmlformats.org/officeDocument/2006/relationships/hyperlink" Target="https://kztitan.ru/" TargetMode="External"/><Relationship Id="rId120" Type="http://schemas.openxmlformats.org/officeDocument/2006/relationships/hyperlink" Target="maito:plohihev@rubexgroup.ru" TargetMode="External"/><Relationship Id="rId141" Type="http://schemas.openxmlformats.org/officeDocument/2006/relationships/hyperlink" Target="https://www.franz-kleine.ru/" TargetMode="External"/><Relationship Id="rId358" Type="http://schemas.openxmlformats.org/officeDocument/2006/relationships/hyperlink" Target="mailto:sztpsb@moris.ru" TargetMode="External"/><Relationship Id="rId379" Type="http://schemas.openxmlformats.org/officeDocument/2006/relationships/hyperlink" Target="https://rmrail.ru/nashi-predpriyatiya/rm-reyl-servis/" TargetMode="External"/><Relationship Id="rId7" Type="http://schemas.openxmlformats.org/officeDocument/2006/relationships/hyperlink" Target="mailto:ekohalal@mail.ru" TargetMode="External"/><Relationship Id="rId162" Type="http://schemas.openxmlformats.org/officeDocument/2006/relationships/hyperlink" Target="mailto:nfo@agroclime.ru" TargetMode="External"/><Relationship Id="rId183" Type="http://schemas.openxmlformats.org/officeDocument/2006/relationships/hyperlink" Target="http://sstrm.ru/contacts/" TargetMode="External"/><Relationship Id="rId218" Type="http://schemas.openxmlformats.org/officeDocument/2006/relationships/hyperlink" Target="https://saranskkabel.ru/company/" TargetMode="External"/><Relationship Id="rId239" Type="http://schemas.openxmlformats.org/officeDocument/2006/relationships/hyperlink" Target="https://rmrail.ru/" TargetMode="External"/><Relationship Id="rId390" Type="http://schemas.openxmlformats.org/officeDocument/2006/relationships/hyperlink" Target="mailto:kancelaria@niitfa.ru" TargetMode="External"/><Relationship Id="rId404" Type="http://schemas.openxmlformats.org/officeDocument/2006/relationships/hyperlink" Target="mailto:export@saranskiy.com" TargetMode="External"/><Relationship Id="rId425" Type="http://schemas.openxmlformats.org/officeDocument/2006/relationships/hyperlink" Target="mailto:metalloizdelia_13@mail.ru" TargetMode="External"/><Relationship Id="rId446" Type="http://schemas.openxmlformats.org/officeDocument/2006/relationships/hyperlink" Target="mailto:victor@magma-td.ru" TargetMode="External"/><Relationship Id="rId467" Type="http://schemas.openxmlformats.org/officeDocument/2006/relationships/hyperlink" Target="https://saranskpribor.ru/" TargetMode="External"/><Relationship Id="rId250" Type="http://schemas.openxmlformats.org/officeDocument/2006/relationships/hyperlink" Target="https://rm-sfera.ru/o_kompanii" TargetMode="External"/><Relationship Id="rId271" Type="http://schemas.openxmlformats.org/officeDocument/2006/relationships/hyperlink" Target="mailto:info@inkabel.ru" TargetMode="External"/><Relationship Id="rId292" Type="http://schemas.openxmlformats.org/officeDocument/2006/relationships/hyperlink" Target="mailto:omise@oaomam.ru" TargetMode="External"/><Relationship Id="rId306" Type="http://schemas.openxmlformats.org/officeDocument/2006/relationships/hyperlink" Target="mailto:info@sarmz.ru" TargetMode="External"/><Relationship Id="rId24" Type="http://schemas.openxmlformats.org/officeDocument/2006/relationships/hyperlink" Target="mailto:skmi-logist@mail.ru" TargetMode="External"/><Relationship Id="rId45" Type="http://schemas.openxmlformats.org/officeDocument/2006/relationships/hyperlink" Target="mailto:sale@kompozit-td.ru" TargetMode="External"/><Relationship Id="rId66" Type="http://schemas.openxmlformats.org/officeDocument/2006/relationships/hyperlink" Target="mailto:t.denisova@ynitedprice.ru" TargetMode="External"/><Relationship Id="rId87" Type="http://schemas.openxmlformats.org/officeDocument/2006/relationships/hyperlink" Target="https://petrofer.com.ru/" TargetMode="External"/><Relationship Id="rId110" Type="http://schemas.openxmlformats.org/officeDocument/2006/relationships/hyperlink" Target="https://agrokurs.net/" TargetMode="External"/><Relationship Id="rId131" Type="http://schemas.openxmlformats.org/officeDocument/2006/relationships/hyperlink" Target="https://www.franz-kleine.ru/" TargetMode="External"/><Relationship Id="rId327" Type="http://schemas.openxmlformats.org/officeDocument/2006/relationships/hyperlink" Target="mailto:stet_saransk@mail.ru" TargetMode="External"/><Relationship Id="rId348" Type="http://schemas.openxmlformats.org/officeDocument/2006/relationships/hyperlink" Target="mailto:mail@vniiis.su" TargetMode="External"/><Relationship Id="rId369" Type="http://schemas.openxmlformats.org/officeDocument/2006/relationships/hyperlink" Target="mailto:info@npfsvr.ru" TargetMode="External"/><Relationship Id="rId152" Type="http://schemas.openxmlformats.org/officeDocument/2006/relationships/hyperlink" Target="mailto:secretariat@saranskpribor.ru" TargetMode="External"/><Relationship Id="rId173" Type="http://schemas.openxmlformats.org/officeDocument/2006/relationships/hyperlink" Target="https://en-mach.ru/" TargetMode="External"/><Relationship Id="rId194" Type="http://schemas.openxmlformats.org/officeDocument/2006/relationships/hyperlink" Target="https://www.lato.ru/" TargetMode="External"/><Relationship Id="rId208" Type="http://schemas.openxmlformats.org/officeDocument/2006/relationships/hyperlink" Target="mailto:info@lisma.su" TargetMode="External"/><Relationship Id="rId229" Type="http://schemas.openxmlformats.org/officeDocument/2006/relationships/hyperlink" Target="https://opticenergo.ru/" TargetMode="External"/><Relationship Id="rId380" Type="http://schemas.openxmlformats.org/officeDocument/2006/relationships/hyperlink" Target="mailto:vkms@service.rmrail.ru" TargetMode="External"/><Relationship Id="rId415" Type="http://schemas.openxmlformats.org/officeDocument/2006/relationships/hyperlink" Target="https://pk-bellit.ru/" TargetMode="External"/><Relationship Id="rId436" Type="http://schemas.openxmlformats.org/officeDocument/2006/relationships/hyperlink" Target="http://reflux.ru/" TargetMode="External"/><Relationship Id="rId457" Type="http://schemas.openxmlformats.org/officeDocument/2006/relationships/hyperlink" Target="mailto:avtoshop13@yandex.ru" TargetMode="External"/><Relationship Id="rId240" Type="http://schemas.openxmlformats.org/officeDocument/2006/relationships/hyperlink" Target="mailto:uk@rmrail.ru" TargetMode="External"/><Relationship Id="rId261" Type="http://schemas.openxmlformats.org/officeDocument/2006/relationships/hyperlink" Target="mailto:ssk-lighting@mail.ru" TargetMode="External"/><Relationship Id="rId14" Type="http://schemas.openxmlformats.org/officeDocument/2006/relationships/hyperlink" Target="mailto:pfabrika@moris.ru" TargetMode="External"/><Relationship Id="rId35" Type="http://schemas.openxmlformats.org/officeDocument/2006/relationships/hyperlink" Target="mailto:sale@kompozit-td.ru" TargetMode="External"/><Relationship Id="rId56" Type="http://schemas.openxmlformats.org/officeDocument/2006/relationships/hyperlink" Target="mailto:t.denisova@ynitedprice.ru" TargetMode="External"/><Relationship Id="rId77" Type="http://schemas.openxmlformats.org/officeDocument/2006/relationships/hyperlink" Target="mailto:doki-nalog@mail.ru" TargetMode="External"/><Relationship Id="rId100" Type="http://schemas.openxmlformats.org/officeDocument/2006/relationships/hyperlink" Target="https://rubexgroup.ru/" TargetMode="External"/><Relationship Id="rId282" Type="http://schemas.openxmlformats.org/officeDocument/2006/relationships/hyperlink" Target="mailto:optic@sarko.ru" TargetMode="External"/><Relationship Id="rId317" Type="http://schemas.openxmlformats.org/officeDocument/2006/relationships/hyperlink" Target="mailto:xenon@xnn.ru" TargetMode="External"/><Relationship Id="rId338" Type="http://schemas.openxmlformats.org/officeDocument/2006/relationships/hyperlink" Target="mailto:selz-t@mail.ru" TargetMode="External"/><Relationship Id="rId359" Type="http://schemas.openxmlformats.org/officeDocument/2006/relationships/hyperlink" Target="http://mgu-elt.ru/" TargetMode="External"/><Relationship Id="rId8" Type="http://schemas.openxmlformats.org/officeDocument/2006/relationships/hyperlink" Target="https://eko-halal.ru/" TargetMode="External"/><Relationship Id="rId98" Type="http://schemas.openxmlformats.org/officeDocument/2006/relationships/hyperlink" Target="https://rubexgroup.ru/" TargetMode="External"/><Relationship Id="rId121" Type="http://schemas.openxmlformats.org/officeDocument/2006/relationships/hyperlink" Target="https://megacable.ru/" TargetMode="External"/><Relationship Id="rId142" Type="http://schemas.openxmlformats.org/officeDocument/2006/relationships/hyperlink" Target="mailto:office@franz-kleine.ru" TargetMode="External"/><Relationship Id="rId163" Type="http://schemas.openxmlformats.org/officeDocument/2006/relationships/hyperlink" Target="https://agroclime.ru/" TargetMode="External"/><Relationship Id="rId184" Type="http://schemas.openxmlformats.org/officeDocument/2006/relationships/hyperlink" Target="mailto:info@sstrm.ru" TargetMode="External"/><Relationship Id="rId219" Type="http://schemas.openxmlformats.org/officeDocument/2006/relationships/hyperlink" Target="mailto:crm@saranskkabel.ru" TargetMode="External"/><Relationship Id="rId370" Type="http://schemas.openxmlformats.org/officeDocument/2006/relationships/hyperlink" Target="mailto:asgard-cable@yandex.ru" TargetMode="External"/><Relationship Id="rId391" Type="http://schemas.openxmlformats.org/officeDocument/2006/relationships/hyperlink" Target="https://phts.ru/contacts" TargetMode="External"/><Relationship Id="rId405" Type="http://schemas.openxmlformats.org/officeDocument/2006/relationships/hyperlink" Target="https://kztitan.ru/" TargetMode="External"/><Relationship Id="rId426" Type="http://schemas.openxmlformats.org/officeDocument/2006/relationships/hyperlink" Target="http://dalean.ru/" TargetMode="External"/><Relationship Id="rId447" Type="http://schemas.openxmlformats.org/officeDocument/2006/relationships/hyperlink" Target="mailto:victor@magma-td.ru" TargetMode="External"/><Relationship Id="rId230" Type="http://schemas.openxmlformats.org/officeDocument/2006/relationships/hyperlink" Target="mailto:info@opticenergo.ru" TargetMode="External"/><Relationship Id="rId251" Type="http://schemas.openxmlformats.org/officeDocument/2006/relationships/hyperlink" Target="mailto:sferagbo@mail.ru" TargetMode="External"/><Relationship Id="rId468" Type="http://schemas.openxmlformats.org/officeDocument/2006/relationships/hyperlink" Target="mailto:secretariat@saranskpribor.ru" TargetMode="External"/><Relationship Id="rId25" Type="http://schemas.openxmlformats.org/officeDocument/2006/relationships/hyperlink" Target="mailto:NEW_BEREG@BK.RU" TargetMode="External"/><Relationship Id="rId46" Type="http://schemas.openxmlformats.org/officeDocument/2006/relationships/hyperlink" Target="https://magma-td.ru/" TargetMode="External"/><Relationship Id="rId67" Type="http://schemas.openxmlformats.org/officeDocument/2006/relationships/hyperlink" Target="mailto:t.denisova@ynitedprice.ru" TargetMode="External"/><Relationship Id="rId272" Type="http://schemas.openxmlformats.org/officeDocument/2006/relationships/hyperlink" Target="http://www.snabexport.ru/" TargetMode="External"/><Relationship Id="rId293" Type="http://schemas.openxmlformats.org/officeDocument/2006/relationships/hyperlink" Target="http://oaomam.ru/" TargetMode="External"/><Relationship Id="rId307" Type="http://schemas.openxmlformats.org/officeDocument/2006/relationships/hyperlink" Target="http://www.sarmz.ru/" TargetMode="External"/><Relationship Id="rId328" Type="http://schemas.openxmlformats.org/officeDocument/2006/relationships/hyperlink" Target="http://etprm.ru/" TargetMode="External"/><Relationship Id="rId349" Type="http://schemas.openxmlformats.org/officeDocument/2006/relationships/hyperlink" Target="https://vniiis.su/" TargetMode="External"/><Relationship Id="rId88" Type="http://schemas.openxmlformats.org/officeDocument/2006/relationships/hyperlink" Target="https://www.mynanoochistka.ru/ru/" TargetMode="External"/><Relationship Id="rId111" Type="http://schemas.openxmlformats.org/officeDocument/2006/relationships/hyperlink" Target="mailto:agrokurs13@mail.ru" TargetMode="External"/><Relationship Id="rId132" Type="http://schemas.openxmlformats.org/officeDocument/2006/relationships/hyperlink" Target="mailto:office@franz-kleine.ru" TargetMode="External"/><Relationship Id="rId153" Type="http://schemas.openxmlformats.org/officeDocument/2006/relationships/hyperlink" Target="https://saranskpribor.ru/" TargetMode="External"/><Relationship Id="rId174" Type="http://schemas.openxmlformats.org/officeDocument/2006/relationships/hyperlink" Target="mailto:info@en-mach.ru" TargetMode="External"/><Relationship Id="rId195" Type="http://schemas.openxmlformats.org/officeDocument/2006/relationships/hyperlink" Target="https://orimex-official.ru/" TargetMode="External"/><Relationship Id="rId209" Type="http://schemas.openxmlformats.org/officeDocument/2006/relationships/hyperlink" Target="https://lisma.su/" TargetMode="External"/><Relationship Id="rId360" Type="http://schemas.openxmlformats.org/officeDocument/2006/relationships/hyperlink" Target="mailto:1_egorich@mail.ru" TargetMode="External"/><Relationship Id="rId381" Type="http://schemas.openxmlformats.org/officeDocument/2006/relationships/hyperlink" Target="https://rmrail.ru/nashi-predpriyatiya/rm-reyl-vkm-stal/" TargetMode="External"/><Relationship Id="rId416" Type="http://schemas.openxmlformats.org/officeDocument/2006/relationships/hyperlink" Target="mailto:hairboard@mail.ru" TargetMode="External"/><Relationship Id="rId220" Type="http://schemas.openxmlformats.org/officeDocument/2006/relationships/hyperlink" Target="https://saranskkabel.ru/company/" TargetMode="External"/><Relationship Id="rId241" Type="http://schemas.openxmlformats.org/officeDocument/2006/relationships/hyperlink" Target="https://rmrail.ru/" TargetMode="External"/><Relationship Id="rId437" Type="http://schemas.openxmlformats.org/officeDocument/2006/relationships/hyperlink" Target="http://nashdom24.ru/" TargetMode="External"/><Relationship Id="rId458" Type="http://schemas.openxmlformats.org/officeDocument/2006/relationships/hyperlink" Target="http://prolasys.ru/" TargetMode="External"/><Relationship Id="rId15" Type="http://schemas.openxmlformats.org/officeDocument/2006/relationships/hyperlink" Target="http://atyashevo.ru/" TargetMode="External"/><Relationship Id="rId36" Type="http://schemas.openxmlformats.org/officeDocument/2006/relationships/hyperlink" Target="https://promo-med.ru/" TargetMode="External"/><Relationship Id="rId57" Type="http://schemas.openxmlformats.org/officeDocument/2006/relationships/hyperlink" Target="mailto:t.denisova@ynitedprice.ru" TargetMode="External"/><Relationship Id="rId262" Type="http://schemas.openxmlformats.org/officeDocument/2006/relationships/hyperlink" Target="http://epromet.ru/" TargetMode="External"/><Relationship Id="rId283" Type="http://schemas.openxmlformats.org/officeDocument/2006/relationships/hyperlink" Target="https://sarko.ru/" TargetMode="External"/><Relationship Id="rId318" Type="http://schemas.openxmlformats.org/officeDocument/2006/relationships/hyperlink" Target="mailto:orbitasvet1306@mail.ru" TargetMode="External"/><Relationship Id="rId339" Type="http://schemas.openxmlformats.org/officeDocument/2006/relationships/hyperlink" Target="mailto:tehelektro09@mail.ru" TargetMode="External"/><Relationship Id="rId78" Type="http://schemas.openxmlformats.org/officeDocument/2006/relationships/hyperlink" Target="mailto:doki-nalog@mail.ru" TargetMode="External"/><Relationship Id="rId99" Type="http://schemas.openxmlformats.org/officeDocument/2006/relationships/hyperlink" Target="https://rubexgroup.ru/" TargetMode="External"/><Relationship Id="rId101" Type="http://schemas.openxmlformats.org/officeDocument/2006/relationships/hyperlink" Target="https://rubexgroup.ru/" TargetMode="External"/><Relationship Id="rId122" Type="http://schemas.openxmlformats.org/officeDocument/2006/relationships/hyperlink" Target="https://megacable.ru/" TargetMode="External"/><Relationship Id="rId143" Type="http://schemas.openxmlformats.org/officeDocument/2006/relationships/hyperlink" Target="https://www.franz-kleine.ru/" TargetMode="External"/><Relationship Id="rId164" Type="http://schemas.openxmlformats.org/officeDocument/2006/relationships/hyperlink" Target="mailto:nfo@agroclime.ru" TargetMode="External"/><Relationship Id="rId185" Type="http://schemas.openxmlformats.org/officeDocument/2006/relationships/hyperlink" Target="http://sstrm.ru/contacts/" TargetMode="External"/><Relationship Id="rId350" Type="http://schemas.openxmlformats.org/officeDocument/2006/relationships/hyperlink" Target="mailto:mail@vniiis.su" TargetMode="External"/><Relationship Id="rId371" Type="http://schemas.openxmlformats.org/officeDocument/2006/relationships/hyperlink" Target="https://sn-promet.ru/" TargetMode="External"/><Relationship Id="rId406" Type="http://schemas.openxmlformats.org/officeDocument/2006/relationships/hyperlink" Target="mailto:babywoods@mail.ru" TargetMode="External"/><Relationship Id="rId9" Type="http://schemas.openxmlformats.org/officeDocument/2006/relationships/hyperlink" Target="mailto:ruzovo@ruzovo.ru" TargetMode="External"/><Relationship Id="rId210" Type="http://schemas.openxmlformats.org/officeDocument/2006/relationships/hyperlink" Target="mailto:info@lisma.su" TargetMode="External"/><Relationship Id="rId392" Type="http://schemas.openxmlformats.org/officeDocument/2006/relationships/hyperlink" Target="mailto:info@phts.ru" TargetMode="External"/><Relationship Id="rId427" Type="http://schemas.openxmlformats.org/officeDocument/2006/relationships/hyperlink" Target="mailto:mirit-saransk@yandex.ru" TargetMode="External"/><Relationship Id="rId448" Type="http://schemas.openxmlformats.org/officeDocument/2006/relationships/hyperlink" Target="http://volkot.com/" TargetMode="External"/><Relationship Id="rId469" Type="http://schemas.openxmlformats.org/officeDocument/2006/relationships/hyperlink" Target="https://saranskpribor.ru/" TargetMode="External"/><Relationship Id="rId26" Type="http://schemas.openxmlformats.org/officeDocument/2006/relationships/hyperlink" Target="mailto:mail@karpaiskie.ru" TargetMode="External"/><Relationship Id="rId231" Type="http://schemas.openxmlformats.org/officeDocument/2006/relationships/hyperlink" Target="https://opticenergo.ru/" TargetMode="External"/><Relationship Id="rId252" Type="http://schemas.openxmlformats.org/officeDocument/2006/relationships/hyperlink" Target="https://rm-sfera.ru/o_kompanii" TargetMode="External"/><Relationship Id="rId273" Type="http://schemas.openxmlformats.org/officeDocument/2006/relationships/hyperlink" Target="mailto:info@inkabel.ru" TargetMode="External"/><Relationship Id="rId294" Type="http://schemas.openxmlformats.org/officeDocument/2006/relationships/hyperlink" Target="mailto:omise@oaomam.ru" TargetMode="External"/><Relationship Id="rId308" Type="http://schemas.openxmlformats.org/officeDocument/2006/relationships/hyperlink" Target="mailto:info@sarmz.ru" TargetMode="External"/><Relationship Id="rId329" Type="http://schemas.openxmlformats.org/officeDocument/2006/relationships/hyperlink" Target="mailto:elektropro@mail.ru" TargetMode="External"/><Relationship Id="rId47" Type="http://schemas.openxmlformats.org/officeDocument/2006/relationships/hyperlink" Target="mailto:sale@kompozit-td.ru" TargetMode="External"/><Relationship Id="rId68" Type="http://schemas.openxmlformats.org/officeDocument/2006/relationships/hyperlink" Target="mailto:t.denisova@ynitedprice.ru" TargetMode="External"/><Relationship Id="rId89" Type="http://schemas.openxmlformats.org/officeDocument/2006/relationships/hyperlink" Target="mailto:novoslov@cnnrm.ru" TargetMode="External"/><Relationship Id="rId112" Type="http://schemas.openxmlformats.org/officeDocument/2006/relationships/hyperlink" Target="https://megacable.ru/" TargetMode="External"/><Relationship Id="rId133" Type="http://schemas.openxmlformats.org/officeDocument/2006/relationships/hyperlink" Target="https://www.franz-kleine.ru/" TargetMode="External"/><Relationship Id="rId154" Type="http://schemas.openxmlformats.org/officeDocument/2006/relationships/hyperlink" Target="mailto:secretariat@saranskpribor.ru" TargetMode="External"/><Relationship Id="rId175" Type="http://schemas.openxmlformats.org/officeDocument/2006/relationships/hyperlink" Target="https://en-mach.ru/" TargetMode="External"/><Relationship Id="rId340" Type="http://schemas.openxmlformats.org/officeDocument/2006/relationships/hyperlink" Target="mailto:info@kztitan.ru" TargetMode="External"/><Relationship Id="rId361" Type="http://schemas.openxmlformats.org/officeDocument/2006/relationships/hyperlink" Target="mailto:tpkpost@mail.ru" TargetMode="External"/><Relationship Id="rId196" Type="http://schemas.openxmlformats.org/officeDocument/2006/relationships/hyperlink" Target="https://orimex-official.ru/" TargetMode="External"/><Relationship Id="rId200" Type="http://schemas.openxmlformats.org/officeDocument/2006/relationships/hyperlink" Target="mailto:sales@sigmapluss.ru" TargetMode="External"/><Relationship Id="rId382" Type="http://schemas.openxmlformats.org/officeDocument/2006/relationships/hyperlink" Target="mailto:vkm@vkm.rmrail.ru" TargetMode="External"/><Relationship Id="rId417" Type="http://schemas.openxmlformats.org/officeDocument/2006/relationships/hyperlink" Target="mailto:b99.8@yandex.ru" TargetMode="External"/><Relationship Id="rId438" Type="http://schemas.openxmlformats.org/officeDocument/2006/relationships/hyperlink" Target="tel:+78342291808" TargetMode="External"/><Relationship Id="rId459" Type="http://schemas.openxmlformats.org/officeDocument/2006/relationships/hyperlink" Target="tel:+78342294941" TargetMode="External"/><Relationship Id="rId16" Type="http://schemas.openxmlformats.org/officeDocument/2006/relationships/hyperlink" Target="mailto:talina@atyashevo.ru" TargetMode="External"/><Relationship Id="rId221" Type="http://schemas.openxmlformats.org/officeDocument/2006/relationships/hyperlink" Target="mailto:crm@saranskkabel.ru" TargetMode="External"/><Relationship Id="rId242" Type="http://schemas.openxmlformats.org/officeDocument/2006/relationships/hyperlink" Target="mailto:uk@rmrail.ru" TargetMode="External"/><Relationship Id="rId263" Type="http://schemas.openxmlformats.org/officeDocument/2006/relationships/hyperlink" Target="http://epromet.ru/" TargetMode="External"/><Relationship Id="rId284" Type="http://schemas.openxmlformats.org/officeDocument/2006/relationships/hyperlink" Target="mailto:optic@sarko.ru" TargetMode="External"/><Relationship Id="rId319" Type="http://schemas.openxmlformats.org/officeDocument/2006/relationships/hyperlink" Target="https://orbita.su/contacts" TargetMode="External"/><Relationship Id="rId470" Type="http://schemas.openxmlformats.org/officeDocument/2006/relationships/hyperlink" Target="mailto:secretariat@saranskpribor.ru" TargetMode="External"/><Relationship Id="rId37" Type="http://schemas.openxmlformats.org/officeDocument/2006/relationships/hyperlink" Target="https://promo-med.ru/" TargetMode="External"/><Relationship Id="rId58" Type="http://schemas.openxmlformats.org/officeDocument/2006/relationships/hyperlink" Target="mailto:t.denisova@ynitedprice.ru" TargetMode="External"/><Relationship Id="rId79" Type="http://schemas.openxmlformats.org/officeDocument/2006/relationships/hyperlink" Target="mailto:doki-nalog@mail.ru" TargetMode="External"/><Relationship Id="rId102" Type="http://schemas.openxmlformats.org/officeDocument/2006/relationships/hyperlink" Target="https://agrokurs.net/" TargetMode="External"/><Relationship Id="rId123" Type="http://schemas.openxmlformats.org/officeDocument/2006/relationships/hyperlink" Target="https://megacable.ru/" TargetMode="External"/><Relationship Id="rId144" Type="http://schemas.openxmlformats.org/officeDocument/2006/relationships/hyperlink" Target="mailto:office@franz-kleine.ru" TargetMode="External"/><Relationship Id="rId330" Type="http://schemas.openxmlformats.org/officeDocument/2006/relationships/hyperlink" Target="http://etprm.ru/" TargetMode="External"/><Relationship Id="rId90" Type="http://schemas.openxmlformats.org/officeDocument/2006/relationships/hyperlink" Target="mailto:info@l-compaund.ru" TargetMode="External"/><Relationship Id="rId165" Type="http://schemas.openxmlformats.org/officeDocument/2006/relationships/hyperlink" Target="https://agroclime.ru/" TargetMode="External"/><Relationship Id="rId186" Type="http://schemas.openxmlformats.org/officeDocument/2006/relationships/hyperlink" Target="mailto:info@sstrm.ru" TargetMode="External"/><Relationship Id="rId351" Type="http://schemas.openxmlformats.org/officeDocument/2006/relationships/hyperlink" Target="https://vniiis.su/" TargetMode="External"/><Relationship Id="rId372" Type="http://schemas.openxmlformats.org/officeDocument/2006/relationships/hyperlink" Target="mailto:sn-promet@mail.ru" TargetMode="External"/><Relationship Id="rId393" Type="http://schemas.openxmlformats.org/officeDocument/2006/relationships/hyperlink" Target="https://www.transvet13.ru/en/" TargetMode="External"/><Relationship Id="rId407" Type="http://schemas.openxmlformats.org/officeDocument/2006/relationships/hyperlink" Target="mailto:babywoods@mail.ru" TargetMode="External"/><Relationship Id="rId428" Type="http://schemas.openxmlformats.org/officeDocument/2006/relationships/hyperlink" Target="https://checko.ru/company/select?code=107110" TargetMode="External"/><Relationship Id="rId449" Type="http://schemas.openxmlformats.org/officeDocument/2006/relationships/hyperlink" Target="mailto:volkot@mail.ru" TargetMode="External"/><Relationship Id="rId211" Type="http://schemas.openxmlformats.org/officeDocument/2006/relationships/hyperlink" Target="https://lisma.su/" TargetMode="External"/><Relationship Id="rId232" Type="http://schemas.openxmlformats.org/officeDocument/2006/relationships/hyperlink" Target="mailto:info@opticenergo.ru" TargetMode="External"/><Relationship Id="rId253" Type="http://schemas.openxmlformats.org/officeDocument/2006/relationships/hyperlink" Target="mailto:sferagbo@mail.ru" TargetMode="External"/><Relationship Id="rId274" Type="http://schemas.openxmlformats.org/officeDocument/2006/relationships/hyperlink" Target="https://mkmvs.ru/" TargetMode="External"/><Relationship Id="rId295" Type="http://schemas.openxmlformats.org/officeDocument/2006/relationships/hyperlink" Target="https://dorozhnik.org/" TargetMode="External"/><Relationship Id="rId309" Type="http://schemas.openxmlformats.org/officeDocument/2006/relationships/hyperlink" Target="http://www.sarmz.ru/" TargetMode="External"/><Relationship Id="rId460" Type="http://schemas.openxmlformats.org/officeDocument/2006/relationships/hyperlink" Target="mailto:oootekhnoprommarket@mail.ru" TargetMode="External"/><Relationship Id="rId27" Type="http://schemas.openxmlformats.org/officeDocument/2006/relationships/hyperlink" Target="http://karpaiskie.ru/" TargetMode="External"/><Relationship Id="rId48" Type="http://schemas.openxmlformats.org/officeDocument/2006/relationships/hyperlink" Target="https://sigmapluss.ru/" TargetMode="External"/><Relationship Id="rId69" Type="http://schemas.openxmlformats.org/officeDocument/2006/relationships/hyperlink" Target="mailto:t.denisova@ynitedprice.ru" TargetMode="External"/><Relationship Id="rId113" Type="http://schemas.openxmlformats.org/officeDocument/2006/relationships/hyperlink" Target="https://rubexgroup.ru/" TargetMode="External"/><Relationship Id="rId134" Type="http://schemas.openxmlformats.org/officeDocument/2006/relationships/hyperlink" Target="mailto:office@franz-kleine.ru" TargetMode="External"/><Relationship Id="rId320" Type="http://schemas.openxmlformats.org/officeDocument/2006/relationships/hyperlink" Target="mailto:info@orbita.su" TargetMode="External"/><Relationship Id="rId80" Type="http://schemas.openxmlformats.org/officeDocument/2006/relationships/hyperlink" Target="mailto:doki-nalog@mail.ru" TargetMode="External"/><Relationship Id="rId155" Type="http://schemas.openxmlformats.org/officeDocument/2006/relationships/hyperlink" Target="https://saranskpribor.ru/" TargetMode="External"/><Relationship Id="rId176" Type="http://schemas.openxmlformats.org/officeDocument/2006/relationships/hyperlink" Target="mailto:info@en-mach.ru" TargetMode="External"/><Relationship Id="rId197" Type="http://schemas.openxmlformats.org/officeDocument/2006/relationships/hyperlink" Target="mailto:ORIMEX@ORIMEX.RU" TargetMode="External"/><Relationship Id="rId341" Type="http://schemas.openxmlformats.org/officeDocument/2006/relationships/hyperlink" Target="mailto:tdlumex@mail.ru" TargetMode="External"/><Relationship Id="rId362" Type="http://schemas.openxmlformats.org/officeDocument/2006/relationships/hyperlink" Target="http://eltos.ru/" TargetMode="External"/><Relationship Id="rId383" Type="http://schemas.openxmlformats.org/officeDocument/2006/relationships/hyperlink" Target="https://www.rusfiber.ru/" TargetMode="External"/><Relationship Id="rId418" Type="http://schemas.openxmlformats.org/officeDocument/2006/relationships/hyperlink" Target="mailto:info@softium-deti.ru" TargetMode="External"/><Relationship Id="rId439" Type="http://schemas.openxmlformats.org/officeDocument/2006/relationships/hyperlink" Target="mailto:apbfmz@mail.ru" TargetMode="External"/><Relationship Id="rId201" Type="http://schemas.openxmlformats.org/officeDocument/2006/relationships/hyperlink" Target="http://teplomaximum.ru/" TargetMode="External"/><Relationship Id="rId222" Type="http://schemas.openxmlformats.org/officeDocument/2006/relationships/hyperlink" Target="http://lenta8marta.com/" TargetMode="External"/><Relationship Id="rId243" Type="http://schemas.openxmlformats.org/officeDocument/2006/relationships/hyperlink" Target="https://rmrail.ru/" TargetMode="External"/><Relationship Id="rId264" Type="http://schemas.openxmlformats.org/officeDocument/2006/relationships/hyperlink" Target="http://saransklit.ru/" TargetMode="External"/><Relationship Id="rId285" Type="http://schemas.openxmlformats.org/officeDocument/2006/relationships/hyperlink" Target="https://elvsic.ru/" TargetMode="External"/><Relationship Id="rId450" Type="http://schemas.openxmlformats.org/officeDocument/2006/relationships/hyperlink" Target="tel:+78342770777" TargetMode="External"/><Relationship Id="rId471" Type="http://schemas.openxmlformats.org/officeDocument/2006/relationships/hyperlink" Target="mailto:mcrm@mail.ru" TargetMode="External"/><Relationship Id="rId17" Type="http://schemas.openxmlformats.org/officeDocument/2006/relationships/hyperlink" Target="mailto:ekohalal@mail.ru" TargetMode="External"/><Relationship Id="rId38" Type="http://schemas.openxmlformats.org/officeDocument/2006/relationships/hyperlink" Target="https://promo-med.ru/" TargetMode="External"/><Relationship Id="rId59" Type="http://schemas.openxmlformats.org/officeDocument/2006/relationships/hyperlink" Target="mailto:t.denisova@ynitedprice.ru" TargetMode="External"/><Relationship Id="rId103" Type="http://schemas.openxmlformats.org/officeDocument/2006/relationships/hyperlink" Target="mailto:agrokurs13@mail.ru" TargetMode="External"/><Relationship Id="rId124" Type="http://schemas.openxmlformats.org/officeDocument/2006/relationships/hyperlink" Target="https://megacable.ru/" TargetMode="External"/><Relationship Id="rId310" Type="http://schemas.openxmlformats.org/officeDocument/2006/relationships/hyperlink" Target="mailto:info@sarmz.ru" TargetMode="External"/><Relationship Id="rId70" Type="http://schemas.openxmlformats.org/officeDocument/2006/relationships/hyperlink" Target="mailto:t.denisova@ynitedprice.ru" TargetMode="External"/><Relationship Id="rId91" Type="http://schemas.openxmlformats.org/officeDocument/2006/relationships/hyperlink" Target="https://l-compaund.ru/" TargetMode="External"/><Relationship Id="rId145" Type="http://schemas.openxmlformats.org/officeDocument/2006/relationships/hyperlink" Target="https://www.franz-kleine.ru/" TargetMode="External"/><Relationship Id="rId166" Type="http://schemas.openxmlformats.org/officeDocument/2006/relationships/hyperlink" Target="mailto:nfo@agroclime.ru" TargetMode="External"/><Relationship Id="rId187" Type="http://schemas.openxmlformats.org/officeDocument/2006/relationships/hyperlink" Target="https://euro-pc.ru/" TargetMode="External"/><Relationship Id="rId331" Type="http://schemas.openxmlformats.org/officeDocument/2006/relationships/hyperlink" Target="mailto:elektropro@mail.ru" TargetMode="External"/><Relationship Id="rId352" Type="http://schemas.openxmlformats.org/officeDocument/2006/relationships/hyperlink" Target="mailto:mail@vniiis.su" TargetMode="External"/><Relationship Id="rId373" Type="http://schemas.openxmlformats.org/officeDocument/2006/relationships/hyperlink" Target="http://www.set10.ru/" TargetMode="External"/><Relationship Id="rId394" Type="http://schemas.openxmlformats.org/officeDocument/2006/relationships/hyperlink" Target="mailto:transvet1993@mail.ru" TargetMode="External"/><Relationship Id="rId408" Type="http://schemas.openxmlformats.org/officeDocument/2006/relationships/hyperlink" Target="https://babywoods.ru/" TargetMode="External"/><Relationship Id="rId429" Type="http://schemas.openxmlformats.org/officeDocument/2006/relationships/hyperlink" Target="tel:+79179966697" TargetMode="External"/><Relationship Id="rId1" Type="http://schemas.openxmlformats.org/officeDocument/2006/relationships/hyperlink" Target="http://atyashevo.ru/" TargetMode="External"/><Relationship Id="rId212" Type="http://schemas.openxmlformats.org/officeDocument/2006/relationships/hyperlink" Target="mailto:info@lisma.su" TargetMode="External"/><Relationship Id="rId233" Type="http://schemas.openxmlformats.org/officeDocument/2006/relationships/hyperlink" Target="https://opticenergo.ru/" TargetMode="External"/><Relationship Id="rId254" Type="http://schemas.openxmlformats.org/officeDocument/2006/relationships/hyperlink" Target="http://ssk.tmweb.ru/contacts/" TargetMode="External"/><Relationship Id="rId440" Type="http://schemas.openxmlformats.org/officeDocument/2006/relationships/hyperlink" Target="mailto:info@avanled.ru" TargetMode="External"/><Relationship Id="rId28" Type="http://schemas.openxmlformats.org/officeDocument/2006/relationships/hyperlink" Target="https://saranskkonserv.ru/" TargetMode="External"/><Relationship Id="rId49" Type="http://schemas.openxmlformats.org/officeDocument/2006/relationships/hyperlink" Target="mailto:sales@sigmapluss.ru" TargetMode="External"/><Relationship Id="rId114" Type="http://schemas.openxmlformats.org/officeDocument/2006/relationships/hyperlink" Target="maito:plohihev@rubexgroup.ru" TargetMode="External"/><Relationship Id="rId275" Type="http://schemas.openxmlformats.org/officeDocument/2006/relationships/hyperlink" Target="mailto:mk@mkmvs.ru" TargetMode="External"/><Relationship Id="rId296" Type="http://schemas.openxmlformats.org/officeDocument/2006/relationships/hyperlink" Target="mailto:info@dorozhnik.org" TargetMode="External"/><Relationship Id="rId300" Type="http://schemas.openxmlformats.org/officeDocument/2006/relationships/hyperlink" Target="mailto:med@szmo13.ru" TargetMode="External"/><Relationship Id="rId461" Type="http://schemas.openxmlformats.org/officeDocument/2006/relationships/hyperlink" Target="tel:+79171062121" TargetMode="External"/><Relationship Id="rId60" Type="http://schemas.openxmlformats.org/officeDocument/2006/relationships/hyperlink" Target="mailto:t.denisova@ynitedprice.ru" TargetMode="External"/><Relationship Id="rId81" Type="http://schemas.openxmlformats.org/officeDocument/2006/relationships/hyperlink" Target="mailto:doki-nalog@mail.ru" TargetMode="External"/><Relationship Id="rId135" Type="http://schemas.openxmlformats.org/officeDocument/2006/relationships/hyperlink" Target="https://www.franz-kleine.ru/" TargetMode="External"/><Relationship Id="rId156" Type="http://schemas.openxmlformats.org/officeDocument/2006/relationships/hyperlink" Target="mailto:secretariat@saranskpribor.ru" TargetMode="External"/><Relationship Id="rId177" Type="http://schemas.openxmlformats.org/officeDocument/2006/relationships/hyperlink" Target="https://www.plyterra.ru/" TargetMode="External"/><Relationship Id="rId198" Type="http://schemas.openxmlformats.org/officeDocument/2006/relationships/hyperlink" Target="mailto:ORIMEX@ORIMEX.RU" TargetMode="External"/><Relationship Id="rId321" Type="http://schemas.openxmlformats.org/officeDocument/2006/relationships/hyperlink" Target="https://orbita.su/contacts" TargetMode="External"/><Relationship Id="rId342" Type="http://schemas.openxmlformats.org/officeDocument/2006/relationships/hyperlink" Target="mailto:tdlumex@mail.ru" TargetMode="External"/><Relationship Id="rId363" Type="http://schemas.openxmlformats.org/officeDocument/2006/relationships/hyperlink" Target="mailto:info@eltos.ru" TargetMode="External"/><Relationship Id="rId384" Type="http://schemas.openxmlformats.org/officeDocument/2006/relationships/hyperlink" Target="mailto:info@rusfiber.ru" TargetMode="External"/><Relationship Id="rId419" Type="http://schemas.openxmlformats.org/officeDocument/2006/relationships/hyperlink" Target="https://&#1089;&#1086;&#1092;&#1090;&#1080;&#1091;&#1084;.&#1076;&#1077;&#1090;&#1080;/" TargetMode="External"/><Relationship Id="rId202" Type="http://schemas.openxmlformats.org/officeDocument/2006/relationships/hyperlink" Target="mailto:sovelitnew@mail.ru" TargetMode="External"/><Relationship Id="rId223" Type="http://schemas.openxmlformats.org/officeDocument/2006/relationships/hyperlink" Target="mailto:steclolenta@mail.ru" TargetMode="External"/><Relationship Id="rId244" Type="http://schemas.openxmlformats.org/officeDocument/2006/relationships/hyperlink" Target="mailto:uk@rmrail.ru" TargetMode="External"/><Relationship Id="rId430" Type="http://schemas.openxmlformats.org/officeDocument/2006/relationships/hyperlink" Target="mailto:info@sproots.ru" TargetMode="External"/><Relationship Id="rId18" Type="http://schemas.openxmlformats.org/officeDocument/2006/relationships/hyperlink" Target="https://eko-halal.ru/" TargetMode="External"/><Relationship Id="rId39" Type="http://schemas.openxmlformats.org/officeDocument/2006/relationships/hyperlink" Target="https://promo-med.ru/" TargetMode="External"/><Relationship Id="rId265" Type="http://schemas.openxmlformats.org/officeDocument/2006/relationships/hyperlink" Target="mailto:saransklit-op@mail.ru" TargetMode="External"/><Relationship Id="rId286" Type="http://schemas.openxmlformats.org/officeDocument/2006/relationships/hyperlink" Target="mailto:OVBP@MAIL.RU" TargetMode="External"/><Relationship Id="rId451" Type="http://schemas.openxmlformats.org/officeDocument/2006/relationships/hyperlink" Target="mailto:post@webtu.ru" TargetMode="External"/><Relationship Id="rId472" Type="http://schemas.openxmlformats.org/officeDocument/2006/relationships/hyperlink" Target="https://mirtsvetov.ru/" TargetMode="External"/><Relationship Id="rId50" Type="http://schemas.openxmlformats.org/officeDocument/2006/relationships/hyperlink" Target="mailto:doki-nalog@mail.ru" TargetMode="External"/><Relationship Id="rId104" Type="http://schemas.openxmlformats.org/officeDocument/2006/relationships/hyperlink" Target="https://agrokurs.net/" TargetMode="External"/><Relationship Id="rId125" Type="http://schemas.openxmlformats.org/officeDocument/2006/relationships/hyperlink" Target="https://megacable.ru/" TargetMode="External"/><Relationship Id="rId146" Type="http://schemas.openxmlformats.org/officeDocument/2006/relationships/hyperlink" Target="mailto:office@franz-kleine.ru" TargetMode="External"/><Relationship Id="rId167" Type="http://schemas.openxmlformats.org/officeDocument/2006/relationships/hyperlink" Target="https://agroclime.ru/" TargetMode="External"/><Relationship Id="rId188" Type="http://schemas.openxmlformats.org/officeDocument/2006/relationships/hyperlink" Target="mailto:info@euro-pc.ru" TargetMode="External"/><Relationship Id="rId311" Type="http://schemas.openxmlformats.org/officeDocument/2006/relationships/hyperlink" Target="http://ptm-pump.ru/" TargetMode="External"/><Relationship Id="rId332" Type="http://schemas.openxmlformats.org/officeDocument/2006/relationships/hyperlink" Target="http://radiodetal.moris.ru/" TargetMode="External"/><Relationship Id="rId353" Type="http://schemas.openxmlformats.org/officeDocument/2006/relationships/hyperlink" Target="https://www.sarmatura.ru/" TargetMode="External"/><Relationship Id="rId374" Type="http://schemas.openxmlformats.org/officeDocument/2006/relationships/hyperlink" Target="mailto:eva58@mail.ru" TargetMode="External"/><Relationship Id="rId395" Type="http://schemas.openxmlformats.org/officeDocument/2006/relationships/hyperlink" Target="mailto:88344323759@mail.ru" TargetMode="External"/><Relationship Id="rId409" Type="http://schemas.openxmlformats.org/officeDocument/2006/relationships/hyperlink" Target="https://babywoods.ru/" TargetMode="External"/><Relationship Id="rId71" Type="http://schemas.openxmlformats.org/officeDocument/2006/relationships/hyperlink" Target="mailto:t.denisova@ynitedprice.ru" TargetMode="External"/><Relationship Id="rId92" Type="http://schemas.openxmlformats.org/officeDocument/2006/relationships/hyperlink" Target="mailto:info@l-compaund.ru" TargetMode="External"/><Relationship Id="rId213" Type="http://schemas.openxmlformats.org/officeDocument/2006/relationships/hyperlink" Target="https://lisma.su/" TargetMode="External"/><Relationship Id="rId234" Type="http://schemas.openxmlformats.org/officeDocument/2006/relationships/hyperlink" Target="mailto:info@opticenergo.ru" TargetMode="External"/><Relationship Id="rId420" Type="http://schemas.openxmlformats.org/officeDocument/2006/relationships/hyperlink" Target="mailto:yk07071978@yandex.ru" TargetMode="External"/><Relationship Id="rId2" Type="http://schemas.openxmlformats.org/officeDocument/2006/relationships/hyperlink" Target="mailto:talina@atyashevo.ru" TargetMode="External"/><Relationship Id="rId29" Type="http://schemas.openxmlformats.org/officeDocument/2006/relationships/hyperlink" Target="mailto:info@saranskkonserv.ru" TargetMode="External"/><Relationship Id="rId255" Type="http://schemas.openxmlformats.org/officeDocument/2006/relationships/hyperlink" Target="http://ssk.tmweb.ru/contacts/" TargetMode="External"/><Relationship Id="rId276" Type="http://schemas.openxmlformats.org/officeDocument/2006/relationships/hyperlink" Target="mailto:vcm-saransk@mail.ru" TargetMode="External"/><Relationship Id="rId297" Type="http://schemas.openxmlformats.org/officeDocument/2006/relationships/hyperlink" Target="https://dorozhnik.org/" TargetMode="External"/><Relationship Id="rId441" Type="http://schemas.openxmlformats.org/officeDocument/2006/relationships/hyperlink" Target="mailto:gk-konstanta@mail.ru" TargetMode="External"/><Relationship Id="rId462" Type="http://schemas.openxmlformats.org/officeDocument/2006/relationships/hyperlink" Target="mailto:mkb.arsenal@gmail.com" TargetMode="External"/><Relationship Id="rId40" Type="http://schemas.openxmlformats.org/officeDocument/2006/relationships/hyperlink" Target="https://promo-med.ru/" TargetMode="External"/><Relationship Id="rId115" Type="http://schemas.openxmlformats.org/officeDocument/2006/relationships/hyperlink" Target="https://rubexgroup.ru/" TargetMode="External"/><Relationship Id="rId136" Type="http://schemas.openxmlformats.org/officeDocument/2006/relationships/hyperlink" Target="mailto:office@franz-kleine.ru" TargetMode="External"/><Relationship Id="rId157" Type="http://schemas.openxmlformats.org/officeDocument/2006/relationships/hyperlink" Target="https://saranskpribor.ru/" TargetMode="External"/><Relationship Id="rId178" Type="http://schemas.openxmlformats.org/officeDocument/2006/relationships/hyperlink" Target="mailto:info@plyterra.ru" TargetMode="External"/><Relationship Id="rId301" Type="http://schemas.openxmlformats.org/officeDocument/2006/relationships/hyperlink" Target="mailto:ngfirstova@mail.ru" TargetMode="External"/><Relationship Id="rId322" Type="http://schemas.openxmlformats.org/officeDocument/2006/relationships/hyperlink" Target="https://nk-kabel.ru/" TargetMode="External"/><Relationship Id="rId343" Type="http://schemas.openxmlformats.org/officeDocument/2006/relationships/hyperlink" Target="https://uv-technology.ru/" TargetMode="External"/><Relationship Id="rId364" Type="http://schemas.openxmlformats.org/officeDocument/2006/relationships/hyperlink" Target="mailto:vektortex@yandex.ru" TargetMode="External"/><Relationship Id="rId61" Type="http://schemas.openxmlformats.org/officeDocument/2006/relationships/hyperlink" Target="mailto:t.denisova@ynitedprice.ru" TargetMode="External"/><Relationship Id="rId82" Type="http://schemas.openxmlformats.org/officeDocument/2006/relationships/hyperlink" Target="mailto:doki-nalog@mail.ru" TargetMode="External"/><Relationship Id="rId199" Type="http://schemas.openxmlformats.org/officeDocument/2006/relationships/hyperlink" Target="https://sigmapluss.ru/" TargetMode="External"/><Relationship Id="rId203" Type="http://schemas.openxmlformats.org/officeDocument/2006/relationships/hyperlink" Target="https://lisma.su/" TargetMode="External"/><Relationship Id="rId385" Type="http://schemas.openxmlformats.org/officeDocument/2006/relationships/hyperlink" Target="https://manometr-npc.ru/" TargetMode="External"/><Relationship Id="rId19" Type="http://schemas.openxmlformats.org/officeDocument/2006/relationships/hyperlink" Target="https://eko-halal.ru/" TargetMode="External"/><Relationship Id="rId224" Type="http://schemas.openxmlformats.org/officeDocument/2006/relationships/hyperlink" Target="mailto:t.zalogova@ija-academy.com" TargetMode="External"/><Relationship Id="rId245" Type="http://schemas.openxmlformats.org/officeDocument/2006/relationships/hyperlink" Target="https://emcable.ru/" TargetMode="External"/><Relationship Id="rId266" Type="http://schemas.openxmlformats.org/officeDocument/2006/relationships/hyperlink" Target="http://tdsrk.ru/" TargetMode="External"/><Relationship Id="rId287" Type="http://schemas.openxmlformats.org/officeDocument/2006/relationships/hyperlink" Target="https://elvsic.ru/" TargetMode="External"/><Relationship Id="rId410" Type="http://schemas.openxmlformats.org/officeDocument/2006/relationships/hyperlink" Target="https://zsp-lighting.ru/" TargetMode="External"/><Relationship Id="rId431" Type="http://schemas.openxmlformats.org/officeDocument/2006/relationships/hyperlink" Target="http://sproots.ru/" TargetMode="External"/><Relationship Id="rId452" Type="http://schemas.openxmlformats.org/officeDocument/2006/relationships/hyperlink" Target="tel:+78342482707" TargetMode="External"/><Relationship Id="rId473" Type="http://schemas.openxmlformats.org/officeDocument/2006/relationships/hyperlink" Target="mailto:sales@mirtsvetov.ru" TargetMode="External"/><Relationship Id="rId30" Type="http://schemas.openxmlformats.org/officeDocument/2006/relationships/hyperlink" Target="mailto:ruzovo@ruzovo.ru" TargetMode="External"/><Relationship Id="rId105" Type="http://schemas.openxmlformats.org/officeDocument/2006/relationships/hyperlink" Target="mailto:agrokurs13@mail.ru" TargetMode="External"/><Relationship Id="rId126" Type="http://schemas.openxmlformats.org/officeDocument/2006/relationships/hyperlink" Target="https://megacable.ru/" TargetMode="External"/><Relationship Id="rId147" Type="http://schemas.openxmlformats.org/officeDocument/2006/relationships/hyperlink" Target="https://www.franz-kleine.ru/" TargetMode="External"/><Relationship Id="rId168" Type="http://schemas.openxmlformats.org/officeDocument/2006/relationships/hyperlink" Target="mailto:nfo@agroclime.ru" TargetMode="External"/><Relationship Id="rId312" Type="http://schemas.openxmlformats.org/officeDocument/2006/relationships/hyperlink" Target="mailto:gidroav@mail.ru" TargetMode="External"/><Relationship Id="rId333" Type="http://schemas.openxmlformats.org/officeDocument/2006/relationships/hyperlink" Target="mailto:radiodet@moris.ru" TargetMode="External"/><Relationship Id="rId354" Type="http://schemas.openxmlformats.org/officeDocument/2006/relationships/hyperlink" Target="mailto:Nadezhda@sarmatura.ru" TargetMode="External"/><Relationship Id="rId51" Type="http://schemas.openxmlformats.org/officeDocument/2006/relationships/hyperlink" Target="https://www.lato.ru/" TargetMode="External"/><Relationship Id="rId72" Type="http://schemas.openxmlformats.org/officeDocument/2006/relationships/hyperlink" Target="mailto:helios.bystrov@gmail.com" TargetMode="External"/><Relationship Id="rId93" Type="http://schemas.openxmlformats.org/officeDocument/2006/relationships/hyperlink" Target="https://l-compaund.ru/" TargetMode="External"/><Relationship Id="rId189" Type="http://schemas.openxmlformats.org/officeDocument/2006/relationships/hyperlink" Target="http://ocelsi.ru/kontaktyi.html" TargetMode="External"/><Relationship Id="rId375" Type="http://schemas.openxmlformats.org/officeDocument/2006/relationships/hyperlink" Target="https://rmrail.ru/nashi-predpriyatiya/rm-reyl-ruzkhimmash/" TargetMode="External"/><Relationship Id="rId396" Type="http://schemas.openxmlformats.org/officeDocument/2006/relationships/hyperlink" Target="http://domsveta-ex.com/" TargetMode="External"/><Relationship Id="rId3" Type="http://schemas.openxmlformats.org/officeDocument/2006/relationships/hyperlink" Target="https://hordel.ru/" TargetMode="External"/><Relationship Id="rId214" Type="http://schemas.openxmlformats.org/officeDocument/2006/relationships/hyperlink" Target="mailto:info@lisma.su" TargetMode="External"/><Relationship Id="rId235" Type="http://schemas.openxmlformats.org/officeDocument/2006/relationships/hyperlink" Target="http://stanko.ru/" TargetMode="External"/><Relationship Id="rId256" Type="http://schemas.openxmlformats.org/officeDocument/2006/relationships/hyperlink" Target="http://ssk.tmweb.ru/contacts/" TargetMode="External"/><Relationship Id="rId277" Type="http://schemas.openxmlformats.org/officeDocument/2006/relationships/hyperlink" Target="http://em-kat.ru/" TargetMode="External"/><Relationship Id="rId298" Type="http://schemas.openxmlformats.org/officeDocument/2006/relationships/hyperlink" Target="mailto:info@dorozhnik.org" TargetMode="External"/><Relationship Id="rId400" Type="http://schemas.openxmlformats.org/officeDocument/2006/relationships/hyperlink" Target="http://www.mapo13.ru/romodanovosahar/" TargetMode="External"/><Relationship Id="rId421" Type="http://schemas.openxmlformats.org/officeDocument/2006/relationships/hyperlink" Target="mailto:chepezubov@cnnrm.ru" TargetMode="External"/><Relationship Id="rId442" Type="http://schemas.openxmlformats.org/officeDocument/2006/relationships/hyperlink" Target="http://icopticenergo.ru/" TargetMode="External"/><Relationship Id="rId463" Type="http://schemas.openxmlformats.org/officeDocument/2006/relationships/hyperlink" Target="https://hordel.ru/" TargetMode="External"/><Relationship Id="rId116" Type="http://schemas.openxmlformats.org/officeDocument/2006/relationships/hyperlink" Target="maito:plohihev@rubexgroup.ru" TargetMode="External"/><Relationship Id="rId137" Type="http://schemas.openxmlformats.org/officeDocument/2006/relationships/hyperlink" Target="https://www.franz-kleine.ru/" TargetMode="External"/><Relationship Id="rId158" Type="http://schemas.openxmlformats.org/officeDocument/2006/relationships/hyperlink" Target="mailto:secretariat@saranskpribor.ru" TargetMode="External"/><Relationship Id="rId302" Type="http://schemas.openxmlformats.org/officeDocument/2006/relationships/hyperlink" Target="https://agro-idea.ru/contact" TargetMode="External"/><Relationship Id="rId323" Type="http://schemas.openxmlformats.org/officeDocument/2006/relationships/hyperlink" Target="mailto:zakaz@nk-kabel.ru" TargetMode="External"/><Relationship Id="rId344" Type="http://schemas.openxmlformats.org/officeDocument/2006/relationships/hyperlink" Target="mailto:info@uv-technology.ru" TargetMode="External"/><Relationship Id="rId20" Type="http://schemas.openxmlformats.org/officeDocument/2006/relationships/hyperlink" Target="mailto:ekohalal@mail.ru" TargetMode="External"/><Relationship Id="rId41" Type="http://schemas.openxmlformats.org/officeDocument/2006/relationships/hyperlink" Target="https://promo-med.ru/" TargetMode="External"/><Relationship Id="rId62" Type="http://schemas.openxmlformats.org/officeDocument/2006/relationships/hyperlink" Target="mailto:t.denisova@ynitedprice.ru" TargetMode="External"/><Relationship Id="rId83" Type="http://schemas.openxmlformats.org/officeDocument/2006/relationships/hyperlink" Target="mailto:doki-nalog@mail.ru" TargetMode="External"/><Relationship Id="rId179" Type="http://schemas.openxmlformats.org/officeDocument/2006/relationships/hyperlink" Target="https://www.foxwoodrus.ru/" TargetMode="External"/><Relationship Id="rId365" Type="http://schemas.openxmlformats.org/officeDocument/2006/relationships/hyperlink" Target="http://sferasveta.ru/" TargetMode="External"/><Relationship Id="rId386" Type="http://schemas.openxmlformats.org/officeDocument/2006/relationships/hyperlink" Target="mailto:link@manometr-npc.ru" TargetMode="External"/><Relationship Id="rId190" Type="http://schemas.openxmlformats.org/officeDocument/2006/relationships/hyperlink" Target="mailto:ofis_elsi@mail.ru" TargetMode="External"/><Relationship Id="rId204" Type="http://schemas.openxmlformats.org/officeDocument/2006/relationships/hyperlink" Target="mailto:info@lisma.su" TargetMode="External"/><Relationship Id="rId225" Type="http://schemas.openxmlformats.org/officeDocument/2006/relationships/hyperlink" Target="mailto:mzk@lom-rm.ru" TargetMode="External"/><Relationship Id="rId246" Type="http://schemas.openxmlformats.org/officeDocument/2006/relationships/hyperlink" Target="mailto:ves@emcable.ru" TargetMode="External"/><Relationship Id="rId267" Type="http://schemas.openxmlformats.org/officeDocument/2006/relationships/hyperlink" Target="mailto:info@tdsrk.ru" TargetMode="External"/><Relationship Id="rId288" Type="http://schemas.openxmlformats.org/officeDocument/2006/relationships/hyperlink" Target="mailto:OVBP@MAIL.RU" TargetMode="External"/><Relationship Id="rId411" Type="http://schemas.openxmlformats.org/officeDocument/2006/relationships/hyperlink" Target="mailto:info@zsp-lighting.ru" TargetMode="External"/><Relationship Id="rId432" Type="http://schemas.openxmlformats.org/officeDocument/2006/relationships/hyperlink" Target="mailto:spk-mm@mail.ru" TargetMode="External"/><Relationship Id="rId453" Type="http://schemas.openxmlformats.org/officeDocument/2006/relationships/hyperlink" Target="tel:+79272754265" TargetMode="External"/><Relationship Id="rId474" Type="http://schemas.openxmlformats.org/officeDocument/2006/relationships/printerSettings" Target="../printerSettings/printerSettings9.bin"/><Relationship Id="rId106" Type="http://schemas.openxmlformats.org/officeDocument/2006/relationships/hyperlink" Target="https://agrokurs.net/" TargetMode="External"/><Relationship Id="rId127" Type="http://schemas.openxmlformats.org/officeDocument/2006/relationships/hyperlink" Target="https://megacable.ru/" TargetMode="External"/><Relationship Id="rId313" Type="http://schemas.openxmlformats.org/officeDocument/2006/relationships/hyperlink" Target="https://&#1090;&#1077;&#1093;&#1089;&#1085;&#1072;&#1073;-&#1084;.&#1088;&#1092;/" TargetMode="External"/><Relationship Id="rId10" Type="http://schemas.openxmlformats.org/officeDocument/2006/relationships/hyperlink" Target="https://ruzovo.ru/" TargetMode="External"/><Relationship Id="rId31" Type="http://schemas.openxmlformats.org/officeDocument/2006/relationships/hyperlink" Target="https://ruzovo.ru/" TargetMode="External"/><Relationship Id="rId52" Type="http://schemas.openxmlformats.org/officeDocument/2006/relationships/hyperlink" Target="mailto:t.denisova@ynitedprice.ru" TargetMode="External"/><Relationship Id="rId73" Type="http://schemas.openxmlformats.org/officeDocument/2006/relationships/hyperlink" Target="mailto:helios.bystrov@gmail.com" TargetMode="External"/><Relationship Id="rId94" Type="http://schemas.openxmlformats.org/officeDocument/2006/relationships/hyperlink" Target="mailto:sales@emplast.ru" TargetMode="External"/><Relationship Id="rId148" Type="http://schemas.openxmlformats.org/officeDocument/2006/relationships/hyperlink" Target="mailto:office@franz-kleine.ru" TargetMode="External"/><Relationship Id="rId169" Type="http://schemas.openxmlformats.org/officeDocument/2006/relationships/hyperlink" Target="https://en-mach.ru/" TargetMode="External"/><Relationship Id="rId334" Type="http://schemas.openxmlformats.org/officeDocument/2006/relationships/hyperlink" Target="http://www.ntcmidis.com/" TargetMode="External"/><Relationship Id="rId355" Type="http://schemas.openxmlformats.org/officeDocument/2006/relationships/hyperlink" Target="https://www.sarmatura.ru/" TargetMode="External"/><Relationship Id="rId376" Type="http://schemas.openxmlformats.org/officeDocument/2006/relationships/hyperlink" Target="mailto:ruzhim@rzhm.rmrail.ru" TargetMode="External"/><Relationship Id="rId397" Type="http://schemas.openxmlformats.org/officeDocument/2006/relationships/hyperlink" Target="mailto:13.domsveta@mail.ru" TargetMode="External"/><Relationship Id="rId4" Type="http://schemas.openxmlformats.org/officeDocument/2006/relationships/hyperlink" Target="mailto:pfabrika@moris.ru" TargetMode="External"/><Relationship Id="rId180" Type="http://schemas.openxmlformats.org/officeDocument/2006/relationships/hyperlink" Target="mailto:info@foxwoodrus.ru" TargetMode="External"/><Relationship Id="rId215" Type="http://schemas.openxmlformats.org/officeDocument/2006/relationships/hyperlink" Target="https://lisma.su/" TargetMode="External"/><Relationship Id="rId236" Type="http://schemas.openxmlformats.org/officeDocument/2006/relationships/hyperlink" Target="mailto:stanko@stanko.ru," TargetMode="External"/><Relationship Id="rId257" Type="http://schemas.openxmlformats.org/officeDocument/2006/relationships/hyperlink" Target="http://ssk.tmweb.ru/contacts/" TargetMode="External"/><Relationship Id="rId278" Type="http://schemas.openxmlformats.org/officeDocument/2006/relationships/hyperlink" Target="mailto:manager@em-kat.ru" TargetMode="External"/><Relationship Id="rId401" Type="http://schemas.openxmlformats.org/officeDocument/2006/relationships/hyperlink" Target="mailto:romsugar@mail.ru" TargetMode="External"/><Relationship Id="rId422" Type="http://schemas.openxmlformats.org/officeDocument/2006/relationships/hyperlink" Target="mailto:sensafclean@senat-one.com" TargetMode="External"/><Relationship Id="rId443" Type="http://schemas.openxmlformats.org/officeDocument/2006/relationships/hyperlink" Target="mailto:ipi55@mail.ru" TargetMode="External"/><Relationship Id="rId464" Type="http://schemas.openxmlformats.org/officeDocument/2006/relationships/hyperlink" Target="mailto:pfabrika@moris.ru" TargetMode="External"/><Relationship Id="rId303" Type="http://schemas.openxmlformats.org/officeDocument/2006/relationships/hyperlink" Target="https://klapan-pik.ru/contacts/" TargetMode="External"/><Relationship Id="rId42" Type="http://schemas.openxmlformats.org/officeDocument/2006/relationships/hyperlink" Target="http://atyashevo.ru/" TargetMode="External"/><Relationship Id="rId84" Type="http://schemas.openxmlformats.org/officeDocument/2006/relationships/hyperlink" Target="mailto:info@petrofer.com.ru" TargetMode="External"/><Relationship Id="rId138" Type="http://schemas.openxmlformats.org/officeDocument/2006/relationships/hyperlink" Target="mailto:office@franz-kleine.ru" TargetMode="External"/><Relationship Id="rId345" Type="http://schemas.openxmlformats.org/officeDocument/2006/relationships/hyperlink" Target="https://betronik.ru/" TargetMode="External"/><Relationship Id="rId387" Type="http://schemas.openxmlformats.org/officeDocument/2006/relationships/hyperlink" Target="http://www.sarmz.ru/" TargetMode="External"/><Relationship Id="rId191" Type="http://schemas.openxmlformats.org/officeDocument/2006/relationships/hyperlink" Target="https://elvsic.ru/" TargetMode="External"/><Relationship Id="rId205" Type="http://schemas.openxmlformats.org/officeDocument/2006/relationships/hyperlink" Target="https://lisma.su/" TargetMode="External"/><Relationship Id="rId247" Type="http://schemas.openxmlformats.org/officeDocument/2006/relationships/hyperlink" Target="mailto:zavod@neon.rmrail.ru" TargetMode="External"/><Relationship Id="rId412" Type="http://schemas.openxmlformats.org/officeDocument/2006/relationships/hyperlink" Target="mailto:promo@karavanltd.com" TargetMode="External"/><Relationship Id="rId107" Type="http://schemas.openxmlformats.org/officeDocument/2006/relationships/hyperlink" Target="mailto:agrokurs13@mail.ru" TargetMode="External"/><Relationship Id="rId289" Type="http://schemas.openxmlformats.org/officeDocument/2006/relationships/hyperlink" Target="https://elvsic.ru/" TargetMode="External"/><Relationship Id="rId454" Type="http://schemas.openxmlformats.org/officeDocument/2006/relationships/hyperlink" Target="mailto:over@over-pharma.ru" TargetMode="External"/><Relationship Id="rId11" Type="http://schemas.openxmlformats.org/officeDocument/2006/relationships/hyperlink" Target="https://saranskkonserv.ru/" TargetMode="External"/><Relationship Id="rId53" Type="http://schemas.openxmlformats.org/officeDocument/2006/relationships/hyperlink" Target="mailto:t.denisova@ynitedprice.ru" TargetMode="External"/><Relationship Id="rId149" Type="http://schemas.openxmlformats.org/officeDocument/2006/relationships/hyperlink" Target="https://www.avalon.su/" TargetMode="External"/><Relationship Id="rId314" Type="http://schemas.openxmlformats.org/officeDocument/2006/relationships/hyperlink" Target="https://xnn.ru/contact" TargetMode="External"/><Relationship Id="rId356" Type="http://schemas.openxmlformats.org/officeDocument/2006/relationships/hyperlink" Target="mailto:rodionov@nprm.ru" TargetMode="External"/><Relationship Id="rId398" Type="http://schemas.openxmlformats.org/officeDocument/2006/relationships/hyperlink" Target="http://www.intehpro.ru/" TargetMode="External"/><Relationship Id="rId95" Type="http://schemas.openxmlformats.org/officeDocument/2006/relationships/hyperlink" Target="https://emplast.ru/" TargetMode="External"/><Relationship Id="rId160" Type="http://schemas.openxmlformats.org/officeDocument/2006/relationships/hyperlink" Target="mailto:secretariat@saranskpribor.ru" TargetMode="External"/><Relationship Id="rId216" Type="http://schemas.openxmlformats.org/officeDocument/2006/relationships/hyperlink" Target="mailto:info@lisma.su" TargetMode="External"/><Relationship Id="rId423" Type="http://schemas.openxmlformats.org/officeDocument/2006/relationships/hyperlink" Target="https://senat-one.com/" TargetMode="External"/><Relationship Id="rId258" Type="http://schemas.openxmlformats.org/officeDocument/2006/relationships/hyperlink" Target="mailto:ssk-lighting@mail.ru" TargetMode="External"/><Relationship Id="rId465" Type="http://schemas.openxmlformats.org/officeDocument/2006/relationships/hyperlink" Target="https://saranskkonserv.ru/" TargetMode="External"/><Relationship Id="rId22" Type="http://schemas.openxmlformats.org/officeDocument/2006/relationships/hyperlink" Target="mailto:mail@karpaiskie.ru" TargetMode="External"/><Relationship Id="rId64" Type="http://schemas.openxmlformats.org/officeDocument/2006/relationships/hyperlink" Target="mailto:t.denisova@ynitedprice.ru" TargetMode="External"/><Relationship Id="rId118" Type="http://schemas.openxmlformats.org/officeDocument/2006/relationships/hyperlink" Target="maito:plohihev@rubexgroup.ru" TargetMode="External"/><Relationship Id="rId325" Type="http://schemas.openxmlformats.org/officeDocument/2006/relationships/hyperlink" Target="http://grosslait.ru/" TargetMode="External"/><Relationship Id="rId367" Type="http://schemas.openxmlformats.org/officeDocument/2006/relationships/hyperlink" Target="mailto:NEW_BEREG@BK.RU" TargetMode="External"/><Relationship Id="rId171" Type="http://schemas.openxmlformats.org/officeDocument/2006/relationships/hyperlink" Target="https://en-mach.ru/" TargetMode="External"/><Relationship Id="rId227" Type="http://schemas.openxmlformats.org/officeDocument/2006/relationships/hyperlink" Target="https://opticenergo.ru/" TargetMode="External"/><Relationship Id="rId269" Type="http://schemas.openxmlformats.org/officeDocument/2006/relationships/hyperlink" Target="mailto:info@tdsrk.ru" TargetMode="External"/><Relationship Id="rId434" Type="http://schemas.openxmlformats.org/officeDocument/2006/relationships/hyperlink" Target="mailto:ooopravprod@yandex.ru" TargetMode="External"/><Relationship Id="rId33" Type="http://schemas.openxmlformats.org/officeDocument/2006/relationships/hyperlink" Target="mailto:sale@kompozit-td.ru" TargetMode="External"/><Relationship Id="rId129" Type="http://schemas.openxmlformats.org/officeDocument/2006/relationships/hyperlink" Target="https://megacable.ru/" TargetMode="External"/><Relationship Id="rId280" Type="http://schemas.openxmlformats.org/officeDocument/2006/relationships/hyperlink" Target="mailto:optic@sarko.ru" TargetMode="External"/><Relationship Id="rId336" Type="http://schemas.openxmlformats.org/officeDocument/2006/relationships/hyperlink" Target="http://www.ntcmidis.com/" TargetMode="External"/><Relationship Id="rId75" Type="http://schemas.openxmlformats.org/officeDocument/2006/relationships/hyperlink" Target="mailto:helios.bystrov@gmail.com" TargetMode="External"/><Relationship Id="rId140" Type="http://schemas.openxmlformats.org/officeDocument/2006/relationships/hyperlink" Target="mailto:office@franz-kleine.ru" TargetMode="External"/><Relationship Id="rId182" Type="http://schemas.openxmlformats.org/officeDocument/2006/relationships/hyperlink" Target="mailto:info@sstrm.ru" TargetMode="External"/><Relationship Id="rId378" Type="http://schemas.openxmlformats.org/officeDocument/2006/relationships/hyperlink" Target="mailto:neftehgazmash@mail.ru" TargetMode="External"/><Relationship Id="rId403" Type="http://schemas.openxmlformats.org/officeDocument/2006/relationships/hyperlink" Target="https://saranskiy.com/" TargetMode="External"/><Relationship Id="rId6" Type="http://schemas.openxmlformats.org/officeDocument/2006/relationships/hyperlink" Target="mailto:ekohalal@mail.ru" TargetMode="External"/><Relationship Id="rId238" Type="http://schemas.openxmlformats.org/officeDocument/2006/relationships/hyperlink" Target="mailto:stanko@stanko.ru," TargetMode="External"/><Relationship Id="rId445" Type="http://schemas.openxmlformats.org/officeDocument/2006/relationships/hyperlink" Target="mailto:talina@atyashevo.ru" TargetMode="External"/><Relationship Id="rId291" Type="http://schemas.openxmlformats.org/officeDocument/2006/relationships/hyperlink" Target="http://oaomam.ru/" TargetMode="External"/><Relationship Id="rId305" Type="http://schemas.openxmlformats.org/officeDocument/2006/relationships/hyperlink" Target="http://www.sarmz.ru/" TargetMode="External"/><Relationship Id="rId347" Type="http://schemas.openxmlformats.org/officeDocument/2006/relationships/hyperlink" Target="https://vniiis.su/" TargetMode="External"/><Relationship Id="rId44" Type="http://schemas.openxmlformats.org/officeDocument/2006/relationships/hyperlink" Target="https://magma-td.ru/" TargetMode="External"/><Relationship Id="rId86" Type="http://schemas.openxmlformats.org/officeDocument/2006/relationships/hyperlink" Target="mailto:info@petrofer.com.ru" TargetMode="External"/><Relationship Id="rId151" Type="http://schemas.openxmlformats.org/officeDocument/2006/relationships/hyperlink" Target="https://saranskpribor.ru/" TargetMode="External"/><Relationship Id="rId389" Type="http://schemas.openxmlformats.org/officeDocument/2006/relationships/hyperlink" Target="http://www.niitfa.ru/" TargetMode="External"/><Relationship Id="rId193" Type="http://schemas.openxmlformats.org/officeDocument/2006/relationships/hyperlink" Target="https://www.lato.ru/" TargetMode="External"/><Relationship Id="rId207" Type="http://schemas.openxmlformats.org/officeDocument/2006/relationships/hyperlink" Target="https://lisma.su/" TargetMode="External"/><Relationship Id="rId249" Type="http://schemas.openxmlformats.org/officeDocument/2006/relationships/hyperlink" Target="mailto:neon@rmrail.ru" TargetMode="External"/><Relationship Id="rId414" Type="http://schemas.openxmlformats.org/officeDocument/2006/relationships/hyperlink" Target="mailto:info@pk-bellit.ru" TargetMode="External"/><Relationship Id="rId456" Type="http://schemas.openxmlformats.org/officeDocument/2006/relationships/hyperlink" Target="tel:+79603309519" TargetMode="External"/></Relationships>
</file>

<file path=xl/worksheets/_rels/sheet18.xml.rels><?xml version="1.0" encoding="UTF-8" standalone="yes"?>
<Relationships xmlns="http://schemas.openxmlformats.org/package/2006/relationships"><Relationship Id="rId26" Type="http://schemas.openxmlformats.org/officeDocument/2006/relationships/hyperlink" Target="mailto:veles913rm@gmail.com" TargetMode="External"/><Relationship Id="rId117" Type="http://schemas.openxmlformats.org/officeDocument/2006/relationships/hyperlink" Target="mailto:243705@list.ru" TargetMode="External"/><Relationship Id="rId21" Type="http://schemas.openxmlformats.org/officeDocument/2006/relationships/hyperlink" Target="mailto:ardatovhleb@mail.ru" TargetMode="External"/><Relationship Id="rId42" Type="http://schemas.openxmlformats.org/officeDocument/2006/relationships/hyperlink" Target="mailto:lukoil@moris.ru" TargetMode="External"/><Relationship Id="rId47" Type="http://schemas.openxmlformats.org/officeDocument/2006/relationships/hyperlink" Target="mailto:zemskov.sar@gmail.ru" TargetMode="External"/><Relationship Id="rId63" Type="http://schemas.openxmlformats.org/officeDocument/2006/relationships/hyperlink" Target="mailto:spz@saranskpribor.ru" TargetMode="External"/><Relationship Id="rId68" Type="http://schemas.openxmlformats.org/officeDocument/2006/relationships/hyperlink" Target="mailto:delkservice@mail.ru" TargetMode="External"/><Relationship Id="rId84" Type="http://schemas.openxmlformats.org/officeDocument/2006/relationships/hyperlink" Target="mailto:azimut_s@mail.ru" TargetMode="External"/><Relationship Id="rId89" Type="http://schemas.openxmlformats.org/officeDocument/2006/relationships/hyperlink" Target="mailto:galvanocom@bk.ru" TargetMode="External"/><Relationship Id="rId112" Type="http://schemas.openxmlformats.org/officeDocument/2006/relationships/hyperlink" Target="https://01rm.ru/" TargetMode="External"/><Relationship Id="rId133" Type="http://schemas.openxmlformats.org/officeDocument/2006/relationships/hyperlink" Target="mailto:vodnymir13@yandex.ru" TargetMode="External"/><Relationship Id="rId138" Type="http://schemas.openxmlformats.org/officeDocument/2006/relationships/hyperlink" Target="https://fbshop.ru/politika-konfidenczialnosti/" TargetMode="External"/><Relationship Id="rId154" Type="http://schemas.openxmlformats.org/officeDocument/2006/relationships/hyperlink" Target="http://elektroproektm.ru/" TargetMode="External"/><Relationship Id="rId159" Type="http://schemas.openxmlformats.org/officeDocument/2006/relationships/hyperlink" Target="tel:+79272761095" TargetMode="External"/><Relationship Id="rId175" Type="http://schemas.openxmlformats.org/officeDocument/2006/relationships/hyperlink" Target="https://fors-rm.ru/" TargetMode="External"/><Relationship Id="rId170" Type="http://schemas.openxmlformats.org/officeDocument/2006/relationships/hyperlink" Target="tel:+79063797555" TargetMode="External"/><Relationship Id="rId16" Type="http://schemas.openxmlformats.org/officeDocument/2006/relationships/hyperlink" Target="mailto:idems2012@yandex.ru" TargetMode="External"/><Relationship Id="rId107" Type="http://schemas.openxmlformats.org/officeDocument/2006/relationships/hyperlink" Target="mailto:fokinv@avtoshkola13.ru" TargetMode="External"/><Relationship Id="rId11" Type="http://schemas.openxmlformats.org/officeDocument/2006/relationships/hyperlink" Target="mailto:z_1390@mail.ru" TargetMode="External"/><Relationship Id="rId32" Type="http://schemas.openxmlformats.org/officeDocument/2006/relationships/hyperlink" Target="mailto:cctvsaransk@mail.ru" TargetMode="External"/><Relationship Id="rId37" Type="http://schemas.openxmlformats.org/officeDocument/2006/relationships/hyperlink" Target="https://webrm.ru/" TargetMode="External"/><Relationship Id="rId53" Type="http://schemas.openxmlformats.org/officeDocument/2006/relationships/hyperlink" Target="https://infomaximum.com/" TargetMode="External"/><Relationship Id="rId58" Type="http://schemas.openxmlformats.org/officeDocument/2006/relationships/hyperlink" Target="mailto:charter@frakhtavia.aero" TargetMode="External"/><Relationship Id="rId74" Type="http://schemas.openxmlformats.org/officeDocument/2006/relationships/hyperlink" Target="mailto:opto-s@yandex.ru" TargetMode="External"/><Relationship Id="rId79" Type="http://schemas.openxmlformats.org/officeDocument/2006/relationships/hyperlink" Target="https://cnnrm.ru/" TargetMode="External"/><Relationship Id="rId102" Type="http://schemas.openxmlformats.org/officeDocument/2006/relationships/hyperlink" Target="mailto:info@arhisrm.ru" TargetMode="External"/><Relationship Id="rId123" Type="http://schemas.openxmlformats.org/officeDocument/2006/relationships/hyperlink" Target="mailto:newrostr@mail.ru" TargetMode="External"/><Relationship Id="rId128" Type="http://schemas.openxmlformats.org/officeDocument/2006/relationships/hyperlink" Target="https://tehnopromm.ru/" TargetMode="External"/><Relationship Id="rId144" Type="http://schemas.openxmlformats.org/officeDocument/2006/relationships/hyperlink" Target="http://saranskiy.com/" TargetMode="External"/><Relationship Id="rId149" Type="http://schemas.openxmlformats.org/officeDocument/2006/relationships/hyperlink" Target="https://agronovohold.ru/" TargetMode="External"/><Relationship Id="rId5" Type="http://schemas.openxmlformats.org/officeDocument/2006/relationships/hyperlink" Target="mailto:info@kts13.ru" TargetMode="External"/><Relationship Id="rId90" Type="http://schemas.openxmlformats.org/officeDocument/2006/relationships/hyperlink" Target="http://galvanorus.ru/contacts.html" TargetMode="External"/><Relationship Id="rId95" Type="http://schemas.openxmlformats.org/officeDocument/2006/relationships/hyperlink" Target="mailto:araslankin@bk.ru" TargetMode="External"/><Relationship Id="rId160" Type="http://schemas.openxmlformats.org/officeDocument/2006/relationships/hyperlink" Target="mailto:shabanov@tk" TargetMode="External"/><Relationship Id="rId165" Type="http://schemas.openxmlformats.org/officeDocument/2006/relationships/hyperlink" Target="https://mail.yandex.ru/?utm_source=services&amp;utm_medium=dstore_bro&amp;utm_campaign=general_ru_desktop_no_all&amp;uid=1130000036623135" TargetMode="External"/><Relationship Id="rId22" Type="http://schemas.openxmlformats.org/officeDocument/2006/relationships/hyperlink" Target="http://arpek.ru/" TargetMode="External"/><Relationship Id="rId27" Type="http://schemas.openxmlformats.org/officeDocument/2006/relationships/hyperlink" Target="mailto:kruchinkinae84@gmail.com" TargetMode="External"/><Relationship Id="rId43" Type="http://schemas.openxmlformats.org/officeDocument/2006/relationships/hyperlink" Target="https://agrorm.ru/" TargetMode="External"/><Relationship Id="rId48" Type="http://schemas.openxmlformats.org/officeDocument/2006/relationships/hyperlink" Target="mailto:ekis.saransk@yandex.ru" TargetMode="External"/><Relationship Id="rId64" Type="http://schemas.openxmlformats.org/officeDocument/2006/relationships/hyperlink" Target="https://www.saranskpribor.ru/td-saransk-instrument-making-plant/" TargetMode="External"/><Relationship Id="rId69" Type="http://schemas.openxmlformats.org/officeDocument/2006/relationships/hyperlink" Target="https://www.rethinotekhcentr.com/" TargetMode="External"/><Relationship Id="rId113" Type="http://schemas.openxmlformats.org/officeDocument/2006/relationships/hyperlink" Target="mailto:info@01rm.ru" TargetMode="External"/><Relationship Id="rId118" Type="http://schemas.openxmlformats.org/officeDocument/2006/relationships/hyperlink" Target="http://www.p-pc.ru/" TargetMode="External"/><Relationship Id="rId134" Type="http://schemas.openxmlformats.org/officeDocument/2006/relationships/hyperlink" Target="mailto:svetlan.makarova@mail.ru" TargetMode="External"/><Relationship Id="rId139" Type="http://schemas.openxmlformats.org/officeDocument/2006/relationships/hyperlink" Target="mailto:info@fbshop.ru" TargetMode="External"/><Relationship Id="rId80" Type="http://schemas.openxmlformats.org/officeDocument/2006/relationships/hyperlink" Target="http://biopipe.ru/" TargetMode="External"/><Relationship Id="rId85" Type="http://schemas.openxmlformats.org/officeDocument/2006/relationships/hyperlink" Target="mailto:victoriabalikova@gmail.com" TargetMode="External"/><Relationship Id="rId150" Type="http://schemas.openxmlformats.org/officeDocument/2006/relationships/hyperlink" Target="tel:+78345320322" TargetMode="External"/><Relationship Id="rId155" Type="http://schemas.openxmlformats.org/officeDocument/2006/relationships/hyperlink" Target="mailto:elektropro@mail.ru" TargetMode="External"/><Relationship Id="rId171" Type="http://schemas.openxmlformats.org/officeDocument/2006/relationships/hyperlink" Target="mailto:info@crystaloptics.ru" TargetMode="External"/><Relationship Id="rId176" Type="http://schemas.openxmlformats.org/officeDocument/2006/relationships/hyperlink" Target="mailto:boyarkin@cnnrm.ru" TargetMode="External"/><Relationship Id="rId12" Type="http://schemas.openxmlformats.org/officeDocument/2006/relationships/hyperlink" Target="mailto:mr.asainov87@mail.ru" TargetMode="External"/><Relationship Id="rId17" Type="http://schemas.openxmlformats.org/officeDocument/2006/relationships/hyperlink" Target="https://next-comp.ru/" TargetMode="External"/><Relationship Id="rId33" Type="http://schemas.openxmlformats.org/officeDocument/2006/relationships/hyperlink" Target="https://&#1073;&#1077;&#1079;&#1086;&#1087;&#1072;&#1089;&#1085;&#1099;&#1081;&#1089;&#1072;&#1088;&#1072;&#1085;&#1089;&#1082;.&#1088;&#1092;/" TargetMode="External"/><Relationship Id="rId38" Type="http://schemas.openxmlformats.org/officeDocument/2006/relationships/hyperlink" Target="http://mcproekt.ru/" TargetMode="External"/><Relationship Id="rId59" Type="http://schemas.openxmlformats.org/officeDocument/2006/relationships/hyperlink" Target="http://www.skx.aero/" TargetMode="External"/><Relationship Id="rId103" Type="http://schemas.openxmlformats.org/officeDocument/2006/relationships/hyperlink" Target="https://&#1072;&#1075;&#1077;&#1085;&#1090;&#1089;&#1090;&#1074;&#1086;-&#1088;&#1072;&#1079;&#1074;&#1080;&#1090;&#1080;&#1103;.&#1088;&#1092;/" TargetMode="External"/><Relationship Id="rId108" Type="http://schemas.openxmlformats.org/officeDocument/2006/relationships/hyperlink" Target="https://sdnit.ru/" TargetMode="External"/><Relationship Id="rId124" Type="http://schemas.openxmlformats.org/officeDocument/2006/relationships/hyperlink" Target="https://svetcom.com/" TargetMode="External"/><Relationship Id="rId129" Type="http://schemas.openxmlformats.org/officeDocument/2006/relationships/hyperlink" Target="mailto:tehnoprom-m@mail.ru" TargetMode="External"/><Relationship Id="rId54" Type="http://schemas.openxmlformats.org/officeDocument/2006/relationships/hyperlink" Target="mailto:team@infomaximum.com" TargetMode="External"/><Relationship Id="rId70" Type="http://schemas.openxmlformats.org/officeDocument/2006/relationships/hyperlink" Target="mailto:rtc13@yandex.ru" TargetMode="External"/><Relationship Id="rId75" Type="http://schemas.openxmlformats.org/officeDocument/2006/relationships/hyperlink" Target="mailto:project.rms113@gmail.com" TargetMode="External"/><Relationship Id="rId91" Type="http://schemas.openxmlformats.org/officeDocument/2006/relationships/hyperlink" Target="mailto:galvano@bk.ru" TargetMode="External"/><Relationship Id="rId96" Type="http://schemas.openxmlformats.org/officeDocument/2006/relationships/hyperlink" Target="mailto:armaturaplus@mail.ru" TargetMode="External"/><Relationship Id="rId140" Type="http://schemas.openxmlformats.org/officeDocument/2006/relationships/hyperlink" Target="tel:+78342333079" TargetMode="External"/><Relationship Id="rId145" Type="http://schemas.openxmlformats.org/officeDocument/2006/relationships/hyperlink" Target="tel:+79219536997" TargetMode="External"/><Relationship Id="rId161" Type="http://schemas.openxmlformats.org/officeDocument/2006/relationships/hyperlink" Target="tel:+79272761095" TargetMode="External"/><Relationship Id="rId166" Type="http://schemas.openxmlformats.org/officeDocument/2006/relationships/hyperlink" Target="tel:+79272761095" TargetMode="External"/><Relationship Id="rId1" Type="http://schemas.openxmlformats.org/officeDocument/2006/relationships/hyperlink" Target="mailto:it@lisma.su" TargetMode="External"/><Relationship Id="rId6" Type="http://schemas.openxmlformats.org/officeDocument/2006/relationships/hyperlink" Target="mailto:e.lipaikina@yandex.ru" TargetMode="External"/><Relationship Id="rId23" Type="http://schemas.openxmlformats.org/officeDocument/2006/relationships/hyperlink" Target="http://www.norov-rm.ru/index.php/home-page" TargetMode="External"/><Relationship Id="rId28" Type="http://schemas.openxmlformats.org/officeDocument/2006/relationships/hyperlink" Target="https://veter-str.ru/" TargetMode="External"/><Relationship Id="rId49" Type="http://schemas.openxmlformats.org/officeDocument/2006/relationships/hyperlink" Target="https://ekis-saransk.ru/ru/" TargetMode="External"/><Relationship Id="rId114" Type="http://schemas.openxmlformats.org/officeDocument/2006/relationships/hyperlink" Target="https://levipchelka.ru/" TargetMode="External"/><Relationship Id="rId119" Type="http://schemas.openxmlformats.org/officeDocument/2006/relationships/hyperlink" Target="mailto:info@p-pc.ru" TargetMode="External"/><Relationship Id="rId10" Type="http://schemas.openxmlformats.org/officeDocument/2006/relationships/hyperlink" Target="mailto:laserlink-s@yandex.ru" TargetMode="External"/><Relationship Id="rId31" Type="http://schemas.openxmlformats.org/officeDocument/2006/relationships/hyperlink" Target="http://www.promsnabrm.ru/" TargetMode="External"/><Relationship Id="rId44" Type="http://schemas.openxmlformats.org/officeDocument/2006/relationships/hyperlink" Target="mailto:info@agrorm.ru" TargetMode="External"/><Relationship Id="rId52" Type="http://schemas.openxmlformats.org/officeDocument/2006/relationships/hyperlink" Target="https://icopticenergo.ru/" TargetMode="External"/><Relationship Id="rId60" Type="http://schemas.openxmlformats.org/officeDocument/2006/relationships/hyperlink" Target="mailto:buh@septik-pro.com" TargetMode="External"/><Relationship Id="rId65" Type="http://schemas.openxmlformats.org/officeDocument/2006/relationships/hyperlink" Target="http://elvpr.ru/" TargetMode="External"/><Relationship Id="rId73" Type="http://schemas.openxmlformats.org/officeDocument/2006/relationships/hyperlink" Target="mailto:nkm@winpul-rm.ru" TargetMode="External"/><Relationship Id="rId78" Type="http://schemas.openxmlformats.org/officeDocument/2006/relationships/hyperlink" Target="https://www.elsic.pro/" TargetMode="External"/><Relationship Id="rId81" Type="http://schemas.openxmlformats.org/officeDocument/2006/relationships/hyperlink" Target="mailto:INFO@BIOPIPE.RU" TargetMode="External"/><Relationship Id="rId86" Type="http://schemas.openxmlformats.org/officeDocument/2006/relationships/hyperlink" Target="mailto:tat.ni2009@yandex.ru" TargetMode="External"/><Relationship Id="rId94" Type="http://schemas.openxmlformats.org/officeDocument/2006/relationships/hyperlink" Target="mailto:iut84@mail.ru" TargetMode="External"/><Relationship Id="rId99" Type="http://schemas.openxmlformats.org/officeDocument/2006/relationships/hyperlink" Target="mailto:aleksfedoseev@yandex.ru" TargetMode="External"/><Relationship Id="rId101" Type="http://schemas.openxmlformats.org/officeDocument/2006/relationships/hyperlink" Target="http://arhisrm.ru/" TargetMode="External"/><Relationship Id="rId122" Type="http://schemas.openxmlformats.org/officeDocument/2006/relationships/hyperlink" Target="https://&#1088;&#1086;&#1089;&#1090;&#1088;.&#1088;&#1092;/" TargetMode="External"/><Relationship Id="rId130" Type="http://schemas.openxmlformats.org/officeDocument/2006/relationships/hyperlink" Target="mailto:imaikinam@yandex.ru" TargetMode="External"/><Relationship Id="rId135" Type="http://schemas.openxmlformats.org/officeDocument/2006/relationships/hyperlink" Target="http://em-print13.ru/" TargetMode="External"/><Relationship Id="rId143" Type="http://schemas.openxmlformats.org/officeDocument/2006/relationships/hyperlink" Target="mailto:buh@gk-map.com" TargetMode="External"/><Relationship Id="rId148" Type="http://schemas.openxmlformats.org/officeDocument/2006/relationships/hyperlink" Target="tel:+78342241182" TargetMode="External"/><Relationship Id="rId151" Type="http://schemas.openxmlformats.org/officeDocument/2006/relationships/hyperlink" Target="mailto:irina.drigert@kpk.com.ru" TargetMode="External"/><Relationship Id="rId156" Type="http://schemas.openxmlformats.org/officeDocument/2006/relationships/hyperlink" Target="mailto:kudashkin_an@mail.ru" TargetMode="External"/><Relationship Id="rId164" Type="http://schemas.openxmlformats.org/officeDocument/2006/relationships/hyperlink" Target="tel:+79272761095" TargetMode="External"/><Relationship Id="rId169" Type="http://schemas.openxmlformats.org/officeDocument/2006/relationships/hyperlink" Target="mailto:sleep_area@mail.ru" TargetMode="External"/><Relationship Id="rId177" Type="http://schemas.openxmlformats.org/officeDocument/2006/relationships/hyperlink" Target="mailto:agrokurs13@mail.ru" TargetMode="External"/><Relationship Id="rId4" Type="http://schemas.openxmlformats.org/officeDocument/2006/relationships/hyperlink" Target="https://kts13.ru/" TargetMode="External"/><Relationship Id="rId9" Type="http://schemas.openxmlformats.org/officeDocument/2006/relationships/hyperlink" Target="mailto:davidovan@mail.ru" TargetMode="External"/><Relationship Id="rId172" Type="http://schemas.openxmlformats.org/officeDocument/2006/relationships/hyperlink" Target="tel:+79272761095" TargetMode="External"/><Relationship Id="rId180" Type="http://schemas.openxmlformats.org/officeDocument/2006/relationships/table" Target="../tables/table3.xml"/><Relationship Id="rId13" Type="http://schemas.openxmlformats.org/officeDocument/2006/relationships/hyperlink" Target="mailto:vodnymir13@yandex.ru" TargetMode="External"/><Relationship Id="rId18" Type="http://schemas.openxmlformats.org/officeDocument/2006/relationships/hyperlink" Target="mailto:info@next-comp.ru" TargetMode="External"/><Relationship Id="rId39" Type="http://schemas.openxmlformats.org/officeDocument/2006/relationships/hyperlink" Target="mailto:info@mcproekt.ru" TargetMode="External"/><Relationship Id="rId109" Type="http://schemas.openxmlformats.org/officeDocument/2006/relationships/hyperlink" Target="https://evropodshipnikm.ru/" TargetMode="External"/><Relationship Id="rId34" Type="http://schemas.openxmlformats.org/officeDocument/2006/relationships/hyperlink" Target="mailto:info@bpro13.ru" TargetMode="External"/><Relationship Id="rId50" Type="http://schemas.openxmlformats.org/officeDocument/2006/relationships/hyperlink" Target="mailto:fin_groupp@mail.ru" TargetMode="External"/><Relationship Id="rId55" Type="http://schemas.openxmlformats.org/officeDocument/2006/relationships/hyperlink" Target="mailto:sales@saranskcongresshotel.com" TargetMode="External"/><Relationship Id="rId76" Type="http://schemas.openxmlformats.org/officeDocument/2006/relationships/hyperlink" Target="http://www.promsnabrm.ru/" TargetMode="External"/><Relationship Id="rId97" Type="http://schemas.openxmlformats.org/officeDocument/2006/relationships/hyperlink" Target="http://ruarmatura.ru/kontakt" TargetMode="External"/><Relationship Id="rId104" Type="http://schemas.openxmlformats.org/officeDocument/2006/relationships/hyperlink" Target="mailto:geneticlab@yandex.ru" TargetMode="External"/><Relationship Id="rId120" Type="http://schemas.openxmlformats.org/officeDocument/2006/relationships/hyperlink" Target="https://promcentr-rm.ru/" TargetMode="External"/><Relationship Id="rId125" Type="http://schemas.openxmlformats.org/officeDocument/2006/relationships/hyperlink" Target="mailto:SMOLIN.SERGEI@YANDEKS.RU" TargetMode="External"/><Relationship Id="rId141" Type="http://schemas.openxmlformats.org/officeDocument/2006/relationships/hyperlink" Target="http://printedelectronics.ru/" TargetMode="External"/><Relationship Id="rId146" Type="http://schemas.openxmlformats.org/officeDocument/2006/relationships/hyperlink" Target="tel:+79176990898" TargetMode="External"/><Relationship Id="rId167" Type="http://schemas.openxmlformats.org/officeDocument/2006/relationships/hyperlink" Target="mailto:dochkina@gmail.com" TargetMode="External"/><Relationship Id="rId7" Type="http://schemas.openxmlformats.org/officeDocument/2006/relationships/hyperlink" Target="https://elementpro-fab.ru/" TargetMode="External"/><Relationship Id="rId71" Type="http://schemas.openxmlformats.org/officeDocument/2006/relationships/hyperlink" Target="mailto:saranskrm@mail.ru" TargetMode="External"/><Relationship Id="rId92" Type="http://schemas.openxmlformats.org/officeDocument/2006/relationships/hyperlink" Target="mailto:team@cybnova.space" TargetMode="External"/><Relationship Id="rId162" Type="http://schemas.openxmlformats.org/officeDocument/2006/relationships/hyperlink" Target="mailto:arianasew@mail.ru" TargetMode="External"/><Relationship Id="rId2" Type="http://schemas.openxmlformats.org/officeDocument/2006/relationships/hyperlink" Target="mailto:info@agrofoton.ru" TargetMode="External"/><Relationship Id="rId29" Type="http://schemas.openxmlformats.org/officeDocument/2006/relationships/hyperlink" Target="mailto:veter.str@mail.ru" TargetMode="External"/><Relationship Id="rId24" Type="http://schemas.openxmlformats.org/officeDocument/2006/relationships/hyperlink" Target="mailto:norov@moris.ru" TargetMode="External"/><Relationship Id="rId40" Type="http://schemas.openxmlformats.org/officeDocument/2006/relationships/hyperlink" Target="https://union-travel.ru/" TargetMode="External"/><Relationship Id="rId45" Type="http://schemas.openxmlformats.org/officeDocument/2006/relationships/hyperlink" Target="https://s-dck.ru/" TargetMode="External"/><Relationship Id="rId66" Type="http://schemas.openxmlformats.org/officeDocument/2006/relationships/hyperlink" Target="mailto:ovbp@mail.ru" TargetMode="External"/><Relationship Id="rId87" Type="http://schemas.openxmlformats.org/officeDocument/2006/relationships/hyperlink" Target="mailto:galaev13@mail.ru" TargetMode="External"/><Relationship Id="rId110" Type="http://schemas.openxmlformats.org/officeDocument/2006/relationships/hyperlink" Target="mailto:evropod@bk.ru" TargetMode="External"/><Relationship Id="rId115" Type="http://schemas.openxmlformats.org/officeDocument/2006/relationships/hyperlink" Target="mailto:lev.i.pchelka@yandex.ru" TargetMode="External"/><Relationship Id="rId131" Type="http://schemas.openxmlformats.org/officeDocument/2006/relationships/hyperlink" Target="https://&#1095;&#1077;&#1088;&#1084;&#1077;&#1090;&#1084;&#1072;&#1088;&#1082;&#1077;&#1090;.&#1088;&#1092;/" TargetMode="External"/><Relationship Id="rId136" Type="http://schemas.openxmlformats.org/officeDocument/2006/relationships/hyperlink" Target="mailto:svetlanazharova777@yandexx.ru" TargetMode="External"/><Relationship Id="rId157" Type="http://schemas.openxmlformats.org/officeDocument/2006/relationships/hyperlink" Target="mailto:info@incrua.ru" TargetMode="External"/><Relationship Id="rId178" Type="http://schemas.openxmlformats.org/officeDocument/2006/relationships/hyperlink" Target="mailto:88344323759@mail.ru" TargetMode="External"/><Relationship Id="rId61" Type="http://schemas.openxmlformats.org/officeDocument/2006/relationships/hyperlink" Target="https://savatrans.business.site/" TargetMode="External"/><Relationship Id="rId82" Type="http://schemas.openxmlformats.org/officeDocument/2006/relationships/hyperlink" Target="https://www.promteplopanel.ru/" TargetMode="External"/><Relationship Id="rId152" Type="http://schemas.openxmlformats.org/officeDocument/2006/relationships/hyperlink" Target="http://kraft-pk.ru/" TargetMode="External"/><Relationship Id="rId173" Type="http://schemas.openxmlformats.org/officeDocument/2006/relationships/hyperlink" Target="mailto:info@tosan.ru" TargetMode="External"/><Relationship Id="rId19" Type="http://schemas.openxmlformats.org/officeDocument/2006/relationships/hyperlink" Target="mailto:td@saranskiy.com" TargetMode="External"/><Relationship Id="rId14" Type="http://schemas.openxmlformats.org/officeDocument/2006/relationships/hyperlink" Target="mailto:elena-yurchenkova@yandex.ru" TargetMode="External"/><Relationship Id="rId30" Type="http://schemas.openxmlformats.org/officeDocument/2006/relationships/hyperlink" Target="mailto:promsnabrm@mail.ru" TargetMode="External"/><Relationship Id="rId35" Type="http://schemas.openxmlformats.org/officeDocument/2006/relationships/hyperlink" Target="http://bpro13.ru/" TargetMode="External"/><Relationship Id="rId56" Type="http://schemas.openxmlformats.org/officeDocument/2006/relationships/hyperlink" Target="https://www.radissonhotels.com/ru-ru/hotels/radisson-saransk-congress-center?cid=a:se+b:gmb+c:emea+i:local+e:rad+d:eerut+h:RUSKXCC" TargetMode="External"/><Relationship Id="rId77" Type="http://schemas.openxmlformats.org/officeDocument/2006/relationships/hyperlink" Target="mailto:M.v2202@mail.ru" TargetMode="External"/><Relationship Id="rId100" Type="http://schemas.openxmlformats.org/officeDocument/2006/relationships/hyperlink" Target="mailto:itcomponent@mail.ru" TargetMode="External"/><Relationship Id="rId105" Type="http://schemas.openxmlformats.org/officeDocument/2006/relationships/hyperlink" Target="http://&#1075;&#1077;&#1085;&#1086;&#1083;&#1086;&#1075;&#1080;&#1103;.&#1088;&#1092;/" TargetMode="External"/><Relationship Id="rId126" Type="http://schemas.openxmlformats.org/officeDocument/2006/relationships/hyperlink" Target="http://fes13.ru/" TargetMode="External"/><Relationship Id="rId147" Type="http://schemas.openxmlformats.org/officeDocument/2006/relationships/hyperlink" Target="tel:+79534854506" TargetMode="External"/><Relationship Id="rId168" Type="http://schemas.openxmlformats.org/officeDocument/2006/relationships/hyperlink" Target="tel:+79272761095" TargetMode="External"/><Relationship Id="rId8" Type="http://schemas.openxmlformats.org/officeDocument/2006/relationships/hyperlink" Target="mailto:info@elementpro-fab.ru" TargetMode="External"/><Relationship Id="rId51" Type="http://schemas.openxmlformats.org/officeDocument/2006/relationships/hyperlink" Target="mailto:info@icopticenergo.ru" TargetMode="External"/><Relationship Id="rId72" Type="http://schemas.openxmlformats.org/officeDocument/2006/relationships/hyperlink" Target="mailto:dolganov_sasha@mail.ru" TargetMode="External"/><Relationship Id="rId93" Type="http://schemas.openxmlformats.org/officeDocument/2006/relationships/hyperlink" Target="mailto:denisovm497@gmail.com" TargetMode="External"/><Relationship Id="rId98" Type="http://schemas.openxmlformats.org/officeDocument/2006/relationships/hyperlink" Target="mailto:Zagotov-RF@mail.ru" TargetMode="External"/><Relationship Id="rId121" Type="http://schemas.openxmlformats.org/officeDocument/2006/relationships/hyperlink" Target="mailto:info@promcentr-rm.ru" TargetMode="External"/><Relationship Id="rId142" Type="http://schemas.openxmlformats.org/officeDocument/2006/relationships/hyperlink" Target="tel:+78342242693" TargetMode="External"/><Relationship Id="rId163" Type="http://schemas.openxmlformats.org/officeDocument/2006/relationships/hyperlink" Target="tel:+79272761095" TargetMode="External"/><Relationship Id="rId3" Type="http://schemas.openxmlformats.org/officeDocument/2006/relationships/hyperlink" Target="https://agrofoton.ru/" TargetMode="External"/><Relationship Id="rId25" Type="http://schemas.openxmlformats.org/officeDocument/2006/relationships/hyperlink" Target="mailto:pna.saransk@gmail.com" TargetMode="External"/><Relationship Id="rId46" Type="http://schemas.openxmlformats.org/officeDocument/2006/relationships/hyperlink" Target="mailto:dck@s-dck.ru" TargetMode="External"/><Relationship Id="rId67" Type="http://schemas.openxmlformats.org/officeDocument/2006/relationships/hyperlink" Target="http://&#1076;&#1101;&#1083;&#1082;&#1089;&#1077;&#1088;&#1074;&#1080;&#1089;.&#1088;&#1092;/" TargetMode="External"/><Relationship Id="rId116" Type="http://schemas.openxmlformats.org/officeDocument/2006/relationships/hyperlink" Target="mailto:zao-mashkomplekt@mail.ru" TargetMode="External"/><Relationship Id="rId137" Type="http://schemas.openxmlformats.org/officeDocument/2006/relationships/hyperlink" Target="mailto:smolin.sergei@yandex.ru" TargetMode="External"/><Relationship Id="rId158" Type="http://schemas.openxmlformats.org/officeDocument/2006/relationships/hyperlink" Target="mailto:grishanovaLv@mail.ru" TargetMode="External"/><Relationship Id="rId20" Type="http://schemas.openxmlformats.org/officeDocument/2006/relationships/hyperlink" Target="mailto:khabib.khalikov@bk.ru" TargetMode="External"/><Relationship Id="rId41" Type="http://schemas.openxmlformats.org/officeDocument/2006/relationships/hyperlink" Target="mailto:russia@union-travel.ru" TargetMode="External"/><Relationship Id="rId62" Type="http://schemas.openxmlformats.org/officeDocument/2006/relationships/hyperlink" Target="mailto:sl@scomposites.ru," TargetMode="External"/><Relationship Id="rId83" Type="http://schemas.openxmlformats.org/officeDocument/2006/relationships/hyperlink" Target="mailto:zakaz@promteplopanel.ru" TargetMode="External"/><Relationship Id="rId88" Type="http://schemas.openxmlformats.org/officeDocument/2006/relationships/hyperlink" Target="mailto:info.dvo@yandex.ru" TargetMode="External"/><Relationship Id="rId111" Type="http://schemas.openxmlformats.org/officeDocument/2006/relationships/hyperlink" Target="mailto:emg.group@mail.ru" TargetMode="External"/><Relationship Id="rId132" Type="http://schemas.openxmlformats.org/officeDocument/2006/relationships/hyperlink" Target="mailto:info@&#1095;&#1077;&#1088;&#1084;&#1077;&#1090;&#1084;&#1072;&#1088;&#1082;&#1077;&#1090;.&#1088;&#1092;" TargetMode="External"/><Relationship Id="rId153" Type="http://schemas.openxmlformats.org/officeDocument/2006/relationships/hyperlink" Target="tel:+78342240996" TargetMode="External"/><Relationship Id="rId174" Type="http://schemas.openxmlformats.org/officeDocument/2006/relationships/hyperlink" Target="tel:+78344921131" TargetMode="External"/><Relationship Id="rId179" Type="http://schemas.openxmlformats.org/officeDocument/2006/relationships/printerSettings" Target="../printerSettings/printerSettings10.bin"/><Relationship Id="rId15" Type="http://schemas.openxmlformats.org/officeDocument/2006/relationships/hyperlink" Target="mailto:sharova_e@atyashevo.ru" TargetMode="External"/><Relationship Id="rId36" Type="http://schemas.openxmlformats.org/officeDocument/2006/relationships/hyperlink" Target="mailto:info@webrm.ru" TargetMode="External"/><Relationship Id="rId57" Type="http://schemas.openxmlformats.org/officeDocument/2006/relationships/hyperlink" Target="mailto:info@skx.aero" TargetMode="External"/><Relationship Id="rId106" Type="http://schemas.openxmlformats.org/officeDocument/2006/relationships/hyperlink" Target="https://divo-saransk.business.site/" TargetMode="External"/><Relationship Id="rId127" Type="http://schemas.openxmlformats.org/officeDocument/2006/relationships/hyperlink" Target="mailto:office@fes13.ru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1565"/>
  <sheetViews>
    <sheetView showGridLines="0" workbookViewId="0">
      <selection activeCell="H1393" sqref="H1393"/>
    </sheetView>
  </sheetViews>
  <sheetFormatPr defaultColWidth="9.140625" defaultRowHeight="12.75" x14ac:dyDescent="0.25"/>
  <cols>
    <col min="1" max="1" width="40.140625" style="4" customWidth="1"/>
    <col min="2" max="3" width="27.28515625" style="4" customWidth="1"/>
    <col min="4" max="4" width="23.42578125" style="4" customWidth="1"/>
    <col min="5" max="5" width="31.7109375" style="11" customWidth="1"/>
    <col min="6" max="6" width="26" style="11" customWidth="1"/>
    <col min="7" max="7" width="22.5703125" style="11" customWidth="1"/>
    <col min="8" max="24" width="14.85546875" style="1" customWidth="1"/>
    <col min="25" max="16384" width="9.140625" style="1"/>
  </cols>
  <sheetData>
    <row r="1" spans="1:7" ht="41.25" customHeight="1" x14ac:dyDescent="0.25">
      <c r="A1" s="33" t="s">
        <v>161</v>
      </c>
      <c r="B1" s="34" t="s">
        <v>0</v>
      </c>
      <c r="C1" s="34" t="s">
        <v>160</v>
      </c>
      <c r="D1" s="34" t="s">
        <v>1</v>
      </c>
      <c r="E1" s="35" t="s">
        <v>2</v>
      </c>
      <c r="F1" s="35" t="s">
        <v>162</v>
      </c>
      <c r="G1" s="36" t="s">
        <v>3</v>
      </c>
    </row>
    <row r="2" spans="1:7" ht="15.75" x14ac:dyDescent="0.25">
      <c r="A2" s="2" t="s">
        <v>97</v>
      </c>
      <c r="B2" s="3" t="s">
        <v>60</v>
      </c>
      <c r="C2" s="3" t="s">
        <v>150</v>
      </c>
      <c r="D2" s="14" t="s">
        <v>25</v>
      </c>
      <c r="E2" s="7" t="s">
        <v>7</v>
      </c>
      <c r="F2" s="2">
        <v>0.38</v>
      </c>
      <c r="G2" s="8">
        <v>0.02</v>
      </c>
    </row>
    <row r="3" spans="1:7" ht="31.5" x14ac:dyDescent="0.25">
      <c r="A3" s="2" t="s">
        <v>4</v>
      </c>
      <c r="B3" s="3" t="s">
        <v>5</v>
      </c>
      <c r="C3" s="3" t="s">
        <v>154</v>
      </c>
      <c r="D3" s="14" t="s">
        <v>6</v>
      </c>
      <c r="E3" s="7" t="s">
        <v>7</v>
      </c>
      <c r="F3" s="2">
        <v>43.63</v>
      </c>
      <c r="G3" s="8">
        <v>21.17</v>
      </c>
    </row>
    <row r="4" spans="1:7" ht="31.5" x14ac:dyDescent="0.25">
      <c r="A4" s="2" t="s">
        <v>4</v>
      </c>
      <c r="B4" s="3" t="s">
        <v>5</v>
      </c>
      <c r="C4" s="3" t="s">
        <v>154</v>
      </c>
      <c r="D4" s="14" t="s">
        <v>8</v>
      </c>
      <c r="E4" s="7" t="s">
        <v>7</v>
      </c>
      <c r="F4" s="2">
        <v>22.33</v>
      </c>
      <c r="G4" s="8">
        <v>11.79</v>
      </c>
    </row>
    <row r="5" spans="1:7" ht="31.5" x14ac:dyDescent="0.25">
      <c r="A5" s="2" t="s">
        <v>4</v>
      </c>
      <c r="B5" s="3" t="s">
        <v>9</v>
      </c>
      <c r="C5" s="3" t="s">
        <v>149</v>
      </c>
      <c r="D5" s="14" t="s">
        <v>10</v>
      </c>
      <c r="E5" s="7" t="s">
        <v>7</v>
      </c>
      <c r="F5" s="2">
        <v>60.31</v>
      </c>
      <c r="G5" s="8">
        <v>60</v>
      </c>
    </row>
    <row r="6" spans="1:7" ht="31.5" x14ac:dyDescent="0.25">
      <c r="A6" s="2" t="s">
        <v>4</v>
      </c>
      <c r="B6" s="3" t="s">
        <v>9</v>
      </c>
      <c r="C6" s="3" t="s">
        <v>149</v>
      </c>
      <c r="D6" s="14" t="s">
        <v>11</v>
      </c>
      <c r="E6" s="7" t="s">
        <v>7</v>
      </c>
      <c r="F6" s="2">
        <v>43.44</v>
      </c>
      <c r="G6" s="8">
        <v>18.440000000000001</v>
      </c>
    </row>
    <row r="7" spans="1:7" ht="31.5" x14ac:dyDescent="0.25">
      <c r="A7" s="2" t="s">
        <v>4</v>
      </c>
      <c r="B7" s="3" t="s">
        <v>12</v>
      </c>
      <c r="C7" s="3" t="s">
        <v>149</v>
      </c>
      <c r="D7" s="14" t="s">
        <v>13</v>
      </c>
      <c r="E7" s="7" t="s">
        <v>7</v>
      </c>
      <c r="F7" s="2">
        <v>127.3</v>
      </c>
      <c r="G7" s="8">
        <v>198.02</v>
      </c>
    </row>
    <row r="8" spans="1:7" ht="31.5" x14ac:dyDescent="0.25">
      <c r="A8" s="2" t="s">
        <v>4</v>
      </c>
      <c r="B8" s="3" t="s">
        <v>14</v>
      </c>
      <c r="C8" s="3" t="s">
        <v>154</v>
      </c>
      <c r="D8" s="14" t="s">
        <v>6</v>
      </c>
      <c r="E8" s="7" t="s">
        <v>7</v>
      </c>
      <c r="F8" s="2">
        <v>545.77</v>
      </c>
      <c r="G8" s="8">
        <v>266.16000000000003</v>
      </c>
    </row>
    <row r="9" spans="1:7" ht="31.5" x14ac:dyDescent="0.25">
      <c r="A9" s="2" t="s">
        <v>4</v>
      </c>
      <c r="B9" s="3" t="s">
        <v>14</v>
      </c>
      <c r="C9" s="3" t="s">
        <v>154</v>
      </c>
      <c r="D9" s="14" t="s">
        <v>13</v>
      </c>
      <c r="E9" s="7" t="s">
        <v>7</v>
      </c>
      <c r="F9" s="2">
        <v>508.48</v>
      </c>
      <c r="G9" s="8">
        <v>348.52</v>
      </c>
    </row>
    <row r="10" spans="1:7" ht="31.5" x14ac:dyDescent="0.25">
      <c r="A10" s="2" t="s">
        <v>4</v>
      </c>
      <c r="B10" s="3" t="s">
        <v>14</v>
      </c>
      <c r="C10" s="3" t="s">
        <v>154</v>
      </c>
      <c r="D10" s="14" t="s">
        <v>11</v>
      </c>
      <c r="E10" s="7" t="s">
        <v>7</v>
      </c>
      <c r="F10" s="2">
        <v>1005.59</v>
      </c>
      <c r="G10" s="8">
        <v>484.6</v>
      </c>
    </row>
    <row r="11" spans="1:7" ht="31.5" x14ac:dyDescent="0.25">
      <c r="A11" s="2" t="s">
        <v>4</v>
      </c>
      <c r="B11" s="3" t="s">
        <v>14</v>
      </c>
      <c r="C11" s="3" t="s">
        <v>154</v>
      </c>
      <c r="D11" s="14" t="s">
        <v>15</v>
      </c>
      <c r="E11" s="7" t="s">
        <v>7</v>
      </c>
      <c r="F11" s="2">
        <v>361.69</v>
      </c>
      <c r="G11" s="8">
        <v>432.07</v>
      </c>
    </row>
    <row r="12" spans="1:7" ht="31.5" x14ac:dyDescent="0.25">
      <c r="A12" s="2" t="s">
        <v>4</v>
      </c>
      <c r="B12" s="3" t="s">
        <v>5</v>
      </c>
      <c r="C12" s="3" t="s">
        <v>154</v>
      </c>
      <c r="D12" s="14" t="s">
        <v>20</v>
      </c>
      <c r="E12" s="7" t="s">
        <v>7</v>
      </c>
      <c r="F12" s="2">
        <v>17.079999999999998</v>
      </c>
      <c r="G12" s="8">
        <v>7.08</v>
      </c>
    </row>
    <row r="13" spans="1:7" ht="31.5" x14ac:dyDescent="0.25">
      <c r="A13" s="2" t="s">
        <v>4</v>
      </c>
      <c r="B13" s="3" t="s">
        <v>5</v>
      </c>
      <c r="C13" s="3" t="s">
        <v>154</v>
      </c>
      <c r="D13" s="14" t="s">
        <v>22</v>
      </c>
      <c r="E13" s="7" t="s">
        <v>7</v>
      </c>
      <c r="F13" s="2">
        <v>38.82</v>
      </c>
      <c r="G13" s="8">
        <v>14.83</v>
      </c>
    </row>
    <row r="14" spans="1:7" ht="31.5" x14ac:dyDescent="0.25">
      <c r="A14" s="2" t="s">
        <v>4</v>
      </c>
      <c r="B14" s="3" t="s">
        <v>5</v>
      </c>
      <c r="C14" s="3" t="s">
        <v>154</v>
      </c>
      <c r="D14" s="14" t="s">
        <v>13</v>
      </c>
      <c r="E14" s="7" t="s">
        <v>7</v>
      </c>
      <c r="F14" s="2">
        <v>49.92</v>
      </c>
      <c r="G14" s="8">
        <v>15.11</v>
      </c>
    </row>
    <row r="15" spans="1:7" ht="31.5" x14ac:dyDescent="0.25">
      <c r="A15" s="2" t="s">
        <v>4</v>
      </c>
      <c r="B15" s="3" t="s">
        <v>9</v>
      </c>
      <c r="C15" s="3" t="s">
        <v>149</v>
      </c>
      <c r="D15" s="14" t="s">
        <v>6</v>
      </c>
      <c r="E15" s="7" t="s">
        <v>7</v>
      </c>
      <c r="F15" s="2">
        <v>39.4</v>
      </c>
      <c r="G15" s="8">
        <v>36.700000000000003</v>
      </c>
    </row>
    <row r="16" spans="1:7" ht="31.5" x14ac:dyDescent="0.25">
      <c r="A16" s="2" t="s">
        <v>4</v>
      </c>
      <c r="B16" s="3" t="s">
        <v>9</v>
      </c>
      <c r="C16" s="3" t="s">
        <v>149</v>
      </c>
      <c r="D16" s="14" t="s">
        <v>13</v>
      </c>
      <c r="E16" s="7" t="s">
        <v>7</v>
      </c>
      <c r="F16" s="2">
        <v>184.53</v>
      </c>
      <c r="G16" s="8">
        <v>90.44</v>
      </c>
    </row>
    <row r="17" spans="1:7" ht="31.5" x14ac:dyDescent="0.25">
      <c r="A17" s="2" t="s">
        <v>4</v>
      </c>
      <c r="B17" s="3" t="s">
        <v>9</v>
      </c>
      <c r="C17" s="3" t="s">
        <v>149</v>
      </c>
      <c r="D17" s="14" t="s">
        <v>8</v>
      </c>
      <c r="E17" s="7" t="s">
        <v>7</v>
      </c>
      <c r="F17" s="2">
        <v>50.1</v>
      </c>
      <c r="G17" s="8">
        <v>18.25</v>
      </c>
    </row>
    <row r="18" spans="1:7" ht="31.5" x14ac:dyDescent="0.25">
      <c r="A18" s="2" t="s">
        <v>4</v>
      </c>
      <c r="B18" s="3" t="s">
        <v>14</v>
      </c>
      <c r="C18" s="3" t="s">
        <v>154</v>
      </c>
      <c r="D18" s="14" t="s">
        <v>10</v>
      </c>
      <c r="E18" s="7" t="s">
        <v>7</v>
      </c>
      <c r="F18" s="2">
        <v>558.54</v>
      </c>
      <c r="G18" s="8">
        <v>375.28</v>
      </c>
    </row>
    <row r="19" spans="1:7" ht="31.5" x14ac:dyDescent="0.25">
      <c r="A19" s="2" t="s">
        <v>4</v>
      </c>
      <c r="B19" s="3" t="s">
        <v>9</v>
      </c>
      <c r="C19" s="3" t="s">
        <v>149</v>
      </c>
      <c r="D19" s="14" t="s">
        <v>20</v>
      </c>
      <c r="E19" s="7" t="s">
        <v>7</v>
      </c>
      <c r="F19" s="2">
        <v>14.56</v>
      </c>
      <c r="G19" s="8">
        <v>18.61</v>
      </c>
    </row>
    <row r="20" spans="1:7" ht="31.5" x14ac:dyDescent="0.25">
      <c r="A20" s="2" t="s">
        <v>4</v>
      </c>
      <c r="B20" s="3" t="s">
        <v>12</v>
      </c>
      <c r="C20" s="3" t="s">
        <v>149</v>
      </c>
      <c r="D20" s="14" t="s">
        <v>24</v>
      </c>
      <c r="E20" s="7" t="s">
        <v>7</v>
      </c>
      <c r="F20" s="2">
        <v>122.43</v>
      </c>
      <c r="G20" s="8">
        <v>95.4</v>
      </c>
    </row>
    <row r="21" spans="1:7" ht="31.5" x14ac:dyDescent="0.25">
      <c r="A21" s="2" t="s">
        <v>4</v>
      </c>
      <c r="B21" s="3" t="s">
        <v>12</v>
      </c>
      <c r="C21" s="3" t="s">
        <v>149</v>
      </c>
      <c r="D21" s="14" t="s">
        <v>10</v>
      </c>
      <c r="E21" s="7" t="s">
        <v>7</v>
      </c>
      <c r="F21" s="2">
        <v>209.48</v>
      </c>
      <c r="G21" s="8">
        <v>226.75</v>
      </c>
    </row>
    <row r="22" spans="1:7" ht="31.5" x14ac:dyDescent="0.25">
      <c r="A22" s="2" t="s">
        <v>4</v>
      </c>
      <c r="B22" s="3" t="s">
        <v>12</v>
      </c>
      <c r="C22" s="3" t="s">
        <v>149</v>
      </c>
      <c r="D22" s="14" t="s">
        <v>34</v>
      </c>
      <c r="E22" s="7" t="s">
        <v>7</v>
      </c>
      <c r="F22" s="2">
        <v>522.91999999999996</v>
      </c>
      <c r="G22" s="8">
        <v>471.67</v>
      </c>
    </row>
    <row r="23" spans="1:7" ht="31.5" x14ac:dyDescent="0.25">
      <c r="A23" s="2" t="s">
        <v>4</v>
      </c>
      <c r="B23" s="3" t="s">
        <v>14</v>
      </c>
      <c r="C23" s="3" t="s">
        <v>154</v>
      </c>
      <c r="D23" s="14" t="s">
        <v>22</v>
      </c>
      <c r="E23" s="7" t="s">
        <v>7</v>
      </c>
      <c r="F23" s="2">
        <v>1618.3</v>
      </c>
      <c r="G23" s="8">
        <v>751.01</v>
      </c>
    </row>
    <row r="24" spans="1:7" ht="31.5" x14ac:dyDescent="0.25">
      <c r="A24" s="2" t="s">
        <v>4</v>
      </c>
      <c r="B24" s="3" t="s">
        <v>14</v>
      </c>
      <c r="C24" s="3" t="s">
        <v>154</v>
      </c>
      <c r="D24" s="14" t="s">
        <v>24</v>
      </c>
      <c r="E24" s="7" t="s">
        <v>7</v>
      </c>
      <c r="F24" s="2">
        <v>1195.45</v>
      </c>
      <c r="G24" s="8">
        <v>583.37</v>
      </c>
    </row>
    <row r="25" spans="1:7" ht="31.5" x14ac:dyDescent="0.25">
      <c r="A25" s="2" t="s">
        <v>4</v>
      </c>
      <c r="B25" s="3" t="s">
        <v>14</v>
      </c>
      <c r="C25" s="3" t="s">
        <v>154</v>
      </c>
      <c r="D25" s="14" t="s">
        <v>34</v>
      </c>
      <c r="E25" s="7" t="s">
        <v>7</v>
      </c>
      <c r="F25" s="2">
        <v>174.44</v>
      </c>
      <c r="G25" s="8">
        <v>216.04</v>
      </c>
    </row>
    <row r="26" spans="1:7" ht="31.5" x14ac:dyDescent="0.25">
      <c r="A26" s="2" t="s">
        <v>4</v>
      </c>
      <c r="B26" s="3" t="s">
        <v>5</v>
      </c>
      <c r="C26" s="3" t="s">
        <v>154</v>
      </c>
      <c r="D26" s="14" t="s">
        <v>48</v>
      </c>
      <c r="E26" s="7" t="s">
        <v>7</v>
      </c>
      <c r="F26" s="2">
        <v>36.47</v>
      </c>
      <c r="G26" s="8">
        <v>22</v>
      </c>
    </row>
    <row r="27" spans="1:7" ht="31.5" x14ac:dyDescent="0.25">
      <c r="A27" s="2" t="s">
        <v>4</v>
      </c>
      <c r="B27" s="3" t="s">
        <v>9</v>
      </c>
      <c r="C27" s="3" t="s">
        <v>149</v>
      </c>
      <c r="D27" s="14" t="s">
        <v>25</v>
      </c>
      <c r="E27" s="7" t="s">
        <v>7</v>
      </c>
      <c r="F27" s="2">
        <v>73.150000000000006</v>
      </c>
      <c r="G27" s="8">
        <v>37.94</v>
      </c>
    </row>
    <row r="28" spans="1:7" ht="31.5" x14ac:dyDescent="0.25">
      <c r="A28" s="2" t="s">
        <v>4</v>
      </c>
      <c r="B28" s="3" t="s">
        <v>12</v>
      </c>
      <c r="C28" s="3" t="s">
        <v>149</v>
      </c>
      <c r="D28" s="14" t="s">
        <v>6</v>
      </c>
      <c r="E28" s="7" t="s">
        <v>7</v>
      </c>
      <c r="F28" s="2">
        <v>109.41</v>
      </c>
      <c r="G28" s="8">
        <v>129.61000000000001</v>
      </c>
    </row>
    <row r="29" spans="1:7" ht="31.5" x14ac:dyDescent="0.25">
      <c r="A29" s="2" t="s">
        <v>4</v>
      </c>
      <c r="B29" s="3" t="s">
        <v>12</v>
      </c>
      <c r="C29" s="3" t="s">
        <v>149</v>
      </c>
      <c r="D29" s="14" t="s">
        <v>20</v>
      </c>
      <c r="E29" s="7" t="s">
        <v>7</v>
      </c>
      <c r="F29" s="2">
        <v>261.04000000000002</v>
      </c>
      <c r="G29" s="8">
        <v>277.95999999999998</v>
      </c>
    </row>
    <row r="30" spans="1:7" ht="31.5" x14ac:dyDescent="0.25">
      <c r="A30" s="2" t="s">
        <v>4</v>
      </c>
      <c r="B30" s="3" t="s">
        <v>12</v>
      </c>
      <c r="C30" s="3" t="s">
        <v>149</v>
      </c>
      <c r="D30" s="14" t="s">
        <v>11</v>
      </c>
      <c r="E30" s="7" t="s">
        <v>7</v>
      </c>
      <c r="F30" s="2">
        <v>290.86</v>
      </c>
      <c r="G30" s="8">
        <v>283.08999999999997</v>
      </c>
    </row>
    <row r="31" spans="1:7" ht="31.5" x14ac:dyDescent="0.25">
      <c r="A31" s="2" t="s">
        <v>4</v>
      </c>
      <c r="B31" s="3" t="s">
        <v>12</v>
      </c>
      <c r="C31" s="3" t="s">
        <v>149</v>
      </c>
      <c r="D31" s="14" t="s">
        <v>15</v>
      </c>
      <c r="E31" s="7" t="s">
        <v>7</v>
      </c>
      <c r="F31" s="2">
        <v>218.13</v>
      </c>
      <c r="G31" s="8">
        <v>169.06</v>
      </c>
    </row>
    <row r="32" spans="1:7" ht="31.5" x14ac:dyDescent="0.25">
      <c r="A32" s="2" t="s">
        <v>4</v>
      </c>
      <c r="B32" s="3" t="s">
        <v>12</v>
      </c>
      <c r="C32" s="3" t="s">
        <v>149</v>
      </c>
      <c r="D32" s="14" t="s">
        <v>8</v>
      </c>
      <c r="E32" s="7" t="s">
        <v>7</v>
      </c>
      <c r="F32" s="2">
        <v>255.31</v>
      </c>
      <c r="G32" s="8">
        <v>150.29</v>
      </c>
    </row>
    <row r="33" spans="1:7" ht="31.5" x14ac:dyDescent="0.25">
      <c r="A33" s="2" t="s">
        <v>4</v>
      </c>
      <c r="B33" s="3" t="s">
        <v>12</v>
      </c>
      <c r="C33" s="3" t="s">
        <v>149</v>
      </c>
      <c r="D33" s="14" t="s">
        <v>25</v>
      </c>
      <c r="E33" s="7" t="s">
        <v>7</v>
      </c>
      <c r="F33" s="2">
        <v>435.04</v>
      </c>
      <c r="G33" s="8">
        <v>389.83</v>
      </c>
    </row>
    <row r="34" spans="1:7" ht="31.5" x14ac:dyDescent="0.25">
      <c r="A34" s="2" t="s">
        <v>4</v>
      </c>
      <c r="B34" s="3" t="s">
        <v>9</v>
      </c>
      <c r="C34" s="3" t="s">
        <v>149</v>
      </c>
      <c r="D34" s="14" t="s">
        <v>48</v>
      </c>
      <c r="E34" s="7" t="s">
        <v>7</v>
      </c>
      <c r="F34" s="2">
        <v>28.54</v>
      </c>
      <c r="G34" s="8">
        <v>38.01</v>
      </c>
    </row>
    <row r="35" spans="1:7" ht="31.5" x14ac:dyDescent="0.25">
      <c r="A35" s="2" t="s">
        <v>4</v>
      </c>
      <c r="B35" s="3" t="s">
        <v>14</v>
      </c>
      <c r="C35" s="3" t="s">
        <v>154</v>
      </c>
      <c r="D35" s="14" t="s">
        <v>20</v>
      </c>
      <c r="E35" s="7" t="s">
        <v>7</v>
      </c>
      <c r="F35" s="2">
        <v>1900.15</v>
      </c>
      <c r="G35" s="8">
        <v>831.96</v>
      </c>
    </row>
    <row r="36" spans="1:7" ht="31.5" x14ac:dyDescent="0.25">
      <c r="A36" s="2" t="s">
        <v>4</v>
      </c>
      <c r="B36" s="3" t="s">
        <v>12</v>
      </c>
      <c r="C36" s="3" t="s">
        <v>149</v>
      </c>
      <c r="D36" s="14" t="s">
        <v>48</v>
      </c>
      <c r="E36" s="7" t="s">
        <v>7</v>
      </c>
      <c r="F36" s="2">
        <v>155.72</v>
      </c>
      <c r="G36" s="8">
        <v>205.25</v>
      </c>
    </row>
    <row r="37" spans="1:7" ht="31.5" x14ac:dyDescent="0.25">
      <c r="A37" s="2" t="s">
        <v>4</v>
      </c>
      <c r="B37" s="3" t="s">
        <v>12</v>
      </c>
      <c r="C37" s="3" t="s">
        <v>149</v>
      </c>
      <c r="D37" s="14" t="s">
        <v>22</v>
      </c>
      <c r="E37" s="7" t="s">
        <v>7</v>
      </c>
      <c r="F37" s="2">
        <v>163.21</v>
      </c>
      <c r="G37" s="8">
        <v>236</v>
      </c>
    </row>
    <row r="38" spans="1:7" ht="31.5" x14ac:dyDescent="0.25">
      <c r="A38" s="2" t="s">
        <v>4</v>
      </c>
      <c r="B38" s="3" t="s">
        <v>110</v>
      </c>
      <c r="C38" s="3" t="s">
        <v>153</v>
      </c>
      <c r="D38" s="14" t="s">
        <v>34</v>
      </c>
      <c r="E38" s="7" t="s">
        <v>7</v>
      </c>
      <c r="F38" s="2">
        <v>16.899999999999999</v>
      </c>
      <c r="G38" s="8">
        <v>10.02</v>
      </c>
    </row>
    <row r="39" spans="1:7" ht="31.5" x14ac:dyDescent="0.25">
      <c r="A39" s="2" t="s">
        <v>4</v>
      </c>
      <c r="B39" s="3" t="s">
        <v>110</v>
      </c>
      <c r="C39" s="3" t="s">
        <v>153</v>
      </c>
      <c r="D39" s="14" t="s">
        <v>11</v>
      </c>
      <c r="E39" s="7" t="s">
        <v>7</v>
      </c>
      <c r="F39" s="2">
        <v>30.22</v>
      </c>
      <c r="G39" s="8">
        <v>18.100000000000001</v>
      </c>
    </row>
    <row r="40" spans="1:7" ht="31.5" x14ac:dyDescent="0.25">
      <c r="A40" s="2" t="s">
        <v>4</v>
      </c>
      <c r="B40" s="3" t="s">
        <v>110</v>
      </c>
      <c r="C40" s="3" t="s">
        <v>153</v>
      </c>
      <c r="D40" s="14" t="s">
        <v>8</v>
      </c>
      <c r="E40" s="7" t="s">
        <v>7</v>
      </c>
      <c r="F40" s="2">
        <v>12.84</v>
      </c>
      <c r="G40" s="8">
        <v>6.1</v>
      </c>
    </row>
    <row r="41" spans="1:7" ht="31.5" x14ac:dyDescent="0.25">
      <c r="A41" s="2" t="s">
        <v>4</v>
      </c>
      <c r="B41" s="3" t="s">
        <v>14</v>
      </c>
      <c r="C41" s="3" t="s">
        <v>154</v>
      </c>
      <c r="D41" s="14" t="s">
        <v>48</v>
      </c>
      <c r="E41" s="7" t="s">
        <v>7</v>
      </c>
      <c r="F41" s="2">
        <v>53.65</v>
      </c>
      <c r="G41" s="8">
        <v>53.7</v>
      </c>
    </row>
    <row r="42" spans="1:7" ht="31.5" x14ac:dyDescent="0.25">
      <c r="A42" s="2" t="s">
        <v>4</v>
      </c>
      <c r="B42" s="3" t="s">
        <v>14</v>
      </c>
      <c r="C42" s="3" t="s">
        <v>154</v>
      </c>
      <c r="D42" s="14" t="s">
        <v>8</v>
      </c>
      <c r="E42" s="7" t="s">
        <v>7</v>
      </c>
      <c r="F42" s="2">
        <v>303.45</v>
      </c>
      <c r="G42" s="8">
        <v>242.89</v>
      </c>
    </row>
    <row r="43" spans="1:7" ht="31.5" x14ac:dyDescent="0.25">
      <c r="A43" s="2" t="s">
        <v>4</v>
      </c>
      <c r="B43" s="3" t="s">
        <v>14</v>
      </c>
      <c r="C43" s="3" t="s">
        <v>154</v>
      </c>
      <c r="D43" s="14" t="s">
        <v>25</v>
      </c>
      <c r="E43" s="7" t="s">
        <v>7</v>
      </c>
      <c r="F43" s="2">
        <v>840.55</v>
      </c>
      <c r="G43" s="8">
        <v>507.09</v>
      </c>
    </row>
    <row r="44" spans="1:7" ht="31.5" x14ac:dyDescent="0.25">
      <c r="A44" s="2" t="s">
        <v>4</v>
      </c>
      <c r="B44" s="3" t="s">
        <v>5</v>
      </c>
      <c r="C44" s="3" t="s">
        <v>154</v>
      </c>
      <c r="D44" s="14" t="s">
        <v>24</v>
      </c>
      <c r="E44" s="7" t="s">
        <v>7</v>
      </c>
      <c r="F44" s="2">
        <v>100.96</v>
      </c>
      <c r="G44" s="8">
        <v>35.9</v>
      </c>
    </row>
    <row r="45" spans="1:7" ht="31.5" x14ac:dyDescent="0.25">
      <c r="A45" s="2" t="s">
        <v>4</v>
      </c>
      <c r="B45" s="3" t="s">
        <v>9</v>
      </c>
      <c r="C45" s="3" t="s">
        <v>149</v>
      </c>
      <c r="D45" s="14" t="s">
        <v>24</v>
      </c>
      <c r="E45" s="7" t="s">
        <v>7</v>
      </c>
      <c r="F45" s="2">
        <v>15.93</v>
      </c>
      <c r="G45" s="8">
        <v>19.100000000000001</v>
      </c>
    </row>
    <row r="46" spans="1:7" ht="110.25" x14ac:dyDescent="0.25">
      <c r="A46" s="2" t="s">
        <v>73</v>
      </c>
      <c r="B46" s="3" t="s">
        <v>17</v>
      </c>
      <c r="C46" s="3" t="s">
        <v>149</v>
      </c>
      <c r="D46" s="14" t="s">
        <v>10</v>
      </c>
      <c r="E46" s="7" t="s">
        <v>7</v>
      </c>
      <c r="F46" s="2">
        <v>134.99</v>
      </c>
      <c r="G46" s="8">
        <v>17.61</v>
      </c>
    </row>
    <row r="47" spans="1:7" ht="110.25" x14ac:dyDescent="0.25">
      <c r="A47" s="2" t="s">
        <v>73</v>
      </c>
      <c r="B47" s="3" t="s">
        <v>17</v>
      </c>
      <c r="C47" s="3" t="s">
        <v>149</v>
      </c>
      <c r="D47" s="14" t="s">
        <v>22</v>
      </c>
      <c r="E47" s="7" t="s">
        <v>7</v>
      </c>
      <c r="F47" s="2">
        <v>0.14000000000000001</v>
      </c>
      <c r="G47" s="8">
        <v>0.1</v>
      </c>
    </row>
    <row r="48" spans="1:7" ht="110.25" x14ac:dyDescent="0.25">
      <c r="A48" s="2" t="s">
        <v>73</v>
      </c>
      <c r="B48" s="3" t="s">
        <v>23</v>
      </c>
      <c r="C48" s="3" t="s">
        <v>149</v>
      </c>
      <c r="D48" s="14" t="s">
        <v>48</v>
      </c>
      <c r="E48" s="7" t="s">
        <v>7</v>
      </c>
      <c r="F48" s="2">
        <v>11.89</v>
      </c>
      <c r="G48" s="8">
        <v>8.48</v>
      </c>
    </row>
    <row r="49" spans="1:7" ht="110.25" x14ac:dyDescent="0.25">
      <c r="A49" s="2" t="s">
        <v>73</v>
      </c>
      <c r="B49" s="3" t="s">
        <v>23</v>
      </c>
      <c r="C49" s="3" t="s">
        <v>149</v>
      </c>
      <c r="D49" s="14" t="s">
        <v>24</v>
      </c>
      <c r="E49" s="7" t="s">
        <v>7</v>
      </c>
      <c r="F49" s="2">
        <v>14.48</v>
      </c>
      <c r="G49" s="8">
        <v>6.01</v>
      </c>
    </row>
    <row r="50" spans="1:7" ht="110.25" x14ac:dyDescent="0.25">
      <c r="A50" s="2" t="s">
        <v>73</v>
      </c>
      <c r="B50" s="3" t="s">
        <v>23</v>
      </c>
      <c r="C50" s="3" t="s">
        <v>149</v>
      </c>
      <c r="D50" s="14" t="s">
        <v>22</v>
      </c>
      <c r="E50" s="7" t="s">
        <v>7</v>
      </c>
      <c r="F50" s="2">
        <v>20.59</v>
      </c>
      <c r="G50" s="8">
        <v>8.1999999999999993</v>
      </c>
    </row>
    <row r="51" spans="1:7" ht="110.25" x14ac:dyDescent="0.25">
      <c r="A51" s="2" t="s">
        <v>73</v>
      </c>
      <c r="B51" s="3" t="s">
        <v>12</v>
      </c>
      <c r="C51" s="3" t="s">
        <v>149</v>
      </c>
      <c r="D51" s="14" t="s">
        <v>24</v>
      </c>
      <c r="E51" s="7" t="s">
        <v>7</v>
      </c>
      <c r="F51" s="2">
        <v>6.12</v>
      </c>
      <c r="G51" s="8">
        <v>6.29</v>
      </c>
    </row>
    <row r="52" spans="1:7" ht="110.25" x14ac:dyDescent="0.25">
      <c r="A52" s="2" t="s">
        <v>73</v>
      </c>
      <c r="B52" s="3" t="s">
        <v>23</v>
      </c>
      <c r="C52" s="3" t="s">
        <v>149</v>
      </c>
      <c r="D52" s="14" t="s">
        <v>34</v>
      </c>
      <c r="E52" s="7" t="s">
        <v>7</v>
      </c>
      <c r="F52" s="2">
        <v>80</v>
      </c>
      <c r="G52" s="8">
        <v>11.2</v>
      </c>
    </row>
    <row r="53" spans="1:7" ht="110.25" x14ac:dyDescent="0.25">
      <c r="A53" s="2" t="s">
        <v>73</v>
      </c>
      <c r="B53" s="3" t="s">
        <v>12</v>
      </c>
      <c r="C53" s="3" t="s">
        <v>149</v>
      </c>
      <c r="D53" s="14" t="s">
        <v>13</v>
      </c>
      <c r="E53" s="7" t="s">
        <v>7</v>
      </c>
      <c r="F53" s="2">
        <v>2.77</v>
      </c>
      <c r="G53" s="8">
        <v>2.98</v>
      </c>
    </row>
    <row r="54" spans="1:7" ht="110.25" x14ac:dyDescent="0.25">
      <c r="A54" s="2" t="s">
        <v>73</v>
      </c>
      <c r="B54" s="3" t="s">
        <v>59</v>
      </c>
      <c r="C54" s="3" t="s">
        <v>149</v>
      </c>
      <c r="D54" s="14" t="s">
        <v>34</v>
      </c>
      <c r="E54" s="7" t="s">
        <v>7</v>
      </c>
      <c r="F54" s="2">
        <v>41.32</v>
      </c>
      <c r="G54" s="8">
        <v>19.5</v>
      </c>
    </row>
    <row r="55" spans="1:7" ht="110.25" x14ac:dyDescent="0.25">
      <c r="A55" s="2" t="s">
        <v>73</v>
      </c>
      <c r="B55" s="3" t="s">
        <v>23</v>
      </c>
      <c r="C55" s="3" t="s">
        <v>149</v>
      </c>
      <c r="D55" s="14" t="s">
        <v>11</v>
      </c>
      <c r="E55" s="7" t="s">
        <v>7</v>
      </c>
      <c r="F55" s="2">
        <v>12.47</v>
      </c>
      <c r="G55" s="8">
        <v>8</v>
      </c>
    </row>
    <row r="56" spans="1:7" ht="110.25" x14ac:dyDescent="0.25">
      <c r="A56" s="2" t="s">
        <v>73</v>
      </c>
      <c r="B56" s="3" t="s">
        <v>17</v>
      </c>
      <c r="C56" s="3" t="s">
        <v>149</v>
      </c>
      <c r="D56" s="14" t="s">
        <v>48</v>
      </c>
      <c r="E56" s="7" t="s">
        <v>7</v>
      </c>
      <c r="F56" s="2">
        <v>65.680000000000007</v>
      </c>
      <c r="G56" s="8">
        <v>48</v>
      </c>
    </row>
    <row r="57" spans="1:7" ht="110.25" x14ac:dyDescent="0.25">
      <c r="A57" s="2" t="s">
        <v>73</v>
      </c>
      <c r="B57" s="3" t="s">
        <v>17</v>
      </c>
      <c r="C57" s="3" t="s">
        <v>149</v>
      </c>
      <c r="D57" s="14" t="s">
        <v>6</v>
      </c>
      <c r="E57" s="7" t="s">
        <v>7</v>
      </c>
      <c r="F57" s="2">
        <v>22.67</v>
      </c>
      <c r="G57" s="8">
        <v>16</v>
      </c>
    </row>
    <row r="58" spans="1:7" ht="110.25" x14ac:dyDescent="0.25">
      <c r="A58" s="2" t="s">
        <v>73</v>
      </c>
      <c r="B58" s="3" t="s">
        <v>59</v>
      </c>
      <c r="C58" s="3" t="s">
        <v>149</v>
      </c>
      <c r="D58" s="14" t="s">
        <v>48</v>
      </c>
      <c r="E58" s="7" t="s">
        <v>7</v>
      </c>
      <c r="F58" s="2">
        <v>13.17</v>
      </c>
      <c r="G58" s="8">
        <v>7.61</v>
      </c>
    </row>
    <row r="59" spans="1:7" ht="110.25" x14ac:dyDescent="0.25">
      <c r="A59" s="2" t="s">
        <v>73</v>
      </c>
      <c r="B59" s="3" t="s">
        <v>17</v>
      </c>
      <c r="C59" s="3" t="s">
        <v>149</v>
      </c>
      <c r="D59" s="14" t="s">
        <v>25</v>
      </c>
      <c r="E59" s="7" t="s">
        <v>7</v>
      </c>
      <c r="F59" s="2">
        <v>98.51</v>
      </c>
      <c r="G59" s="8">
        <v>69.3</v>
      </c>
    </row>
    <row r="60" spans="1:7" ht="110.25" x14ac:dyDescent="0.25">
      <c r="A60" s="2" t="s">
        <v>73</v>
      </c>
      <c r="B60" s="3" t="s">
        <v>17</v>
      </c>
      <c r="C60" s="3" t="s">
        <v>149</v>
      </c>
      <c r="D60" s="14" t="s">
        <v>34</v>
      </c>
      <c r="E60" s="7" t="s">
        <v>7</v>
      </c>
      <c r="F60" s="2">
        <v>263.89</v>
      </c>
      <c r="G60" s="8">
        <v>105.63</v>
      </c>
    </row>
    <row r="61" spans="1:7" ht="110.25" x14ac:dyDescent="0.25">
      <c r="A61" s="2" t="s">
        <v>73</v>
      </c>
      <c r="B61" s="3" t="s">
        <v>23</v>
      </c>
      <c r="C61" s="3" t="s">
        <v>149</v>
      </c>
      <c r="D61" s="14" t="s">
        <v>13</v>
      </c>
      <c r="E61" s="7" t="s">
        <v>7</v>
      </c>
      <c r="F61" s="2">
        <v>12.8</v>
      </c>
      <c r="G61" s="8">
        <v>8</v>
      </c>
    </row>
    <row r="62" spans="1:7" ht="110.25" x14ac:dyDescent="0.25">
      <c r="A62" s="2" t="s">
        <v>73</v>
      </c>
      <c r="B62" s="3" t="s">
        <v>17</v>
      </c>
      <c r="C62" s="3" t="s">
        <v>149</v>
      </c>
      <c r="D62" s="14" t="s">
        <v>11</v>
      </c>
      <c r="E62" s="7" t="s">
        <v>7</v>
      </c>
      <c r="F62" s="2">
        <v>176.33</v>
      </c>
      <c r="G62" s="8">
        <v>49.49</v>
      </c>
    </row>
    <row r="63" spans="1:7" ht="110.25" x14ac:dyDescent="0.25">
      <c r="A63" s="2" t="s">
        <v>73</v>
      </c>
      <c r="B63" s="3" t="s">
        <v>12</v>
      </c>
      <c r="C63" s="3" t="s">
        <v>149</v>
      </c>
      <c r="D63" s="14" t="s">
        <v>11</v>
      </c>
      <c r="E63" s="7" t="s">
        <v>7</v>
      </c>
      <c r="F63" s="2">
        <v>5.68</v>
      </c>
      <c r="G63" s="8">
        <v>6</v>
      </c>
    </row>
    <row r="64" spans="1:7" ht="110.25" x14ac:dyDescent="0.25">
      <c r="A64" s="2" t="s">
        <v>73</v>
      </c>
      <c r="B64" s="3" t="s">
        <v>12</v>
      </c>
      <c r="C64" s="3" t="s">
        <v>149</v>
      </c>
      <c r="D64" s="14" t="s">
        <v>15</v>
      </c>
      <c r="E64" s="7" t="s">
        <v>7</v>
      </c>
      <c r="F64" s="2">
        <v>7.98</v>
      </c>
      <c r="G64" s="8">
        <v>8.33</v>
      </c>
    </row>
    <row r="65" spans="1:7" ht="110.25" x14ac:dyDescent="0.25">
      <c r="A65" s="2" t="s">
        <v>73</v>
      </c>
      <c r="B65" s="3" t="s">
        <v>23</v>
      </c>
      <c r="C65" s="3" t="s">
        <v>149</v>
      </c>
      <c r="D65" s="14" t="s">
        <v>8</v>
      </c>
      <c r="E65" s="7" t="s">
        <v>7</v>
      </c>
      <c r="F65" s="2">
        <v>40.49</v>
      </c>
      <c r="G65" s="8">
        <v>12</v>
      </c>
    </row>
    <row r="66" spans="1:7" ht="110.25" x14ac:dyDescent="0.25">
      <c r="A66" s="2" t="s">
        <v>73</v>
      </c>
      <c r="B66" s="3" t="s">
        <v>17</v>
      </c>
      <c r="C66" s="3" t="s">
        <v>149</v>
      </c>
      <c r="D66" s="14" t="s">
        <v>24</v>
      </c>
      <c r="E66" s="7" t="s">
        <v>7</v>
      </c>
      <c r="F66" s="2">
        <v>143.05000000000001</v>
      </c>
      <c r="G66" s="8">
        <v>42.1</v>
      </c>
    </row>
    <row r="67" spans="1:7" ht="110.25" x14ac:dyDescent="0.25">
      <c r="A67" s="2" t="s">
        <v>73</v>
      </c>
      <c r="B67" s="3" t="s">
        <v>12</v>
      </c>
      <c r="C67" s="3" t="s">
        <v>149</v>
      </c>
      <c r="D67" s="14" t="s">
        <v>34</v>
      </c>
      <c r="E67" s="7" t="s">
        <v>7</v>
      </c>
      <c r="F67" s="2">
        <v>8.67</v>
      </c>
      <c r="G67" s="8">
        <v>8.27</v>
      </c>
    </row>
    <row r="68" spans="1:7" ht="110.25" x14ac:dyDescent="0.25">
      <c r="A68" s="2" t="s">
        <v>73</v>
      </c>
      <c r="B68" s="3" t="s">
        <v>59</v>
      </c>
      <c r="C68" s="3" t="s">
        <v>149</v>
      </c>
      <c r="D68" s="14" t="s">
        <v>15</v>
      </c>
      <c r="E68" s="7" t="s">
        <v>7</v>
      </c>
      <c r="F68" s="2">
        <v>10.72</v>
      </c>
      <c r="G68" s="8">
        <v>2</v>
      </c>
    </row>
    <row r="69" spans="1:7" ht="110.25" x14ac:dyDescent="0.25">
      <c r="A69" s="2" t="s">
        <v>73</v>
      </c>
      <c r="B69" s="3" t="s">
        <v>17</v>
      </c>
      <c r="C69" s="3" t="s">
        <v>149</v>
      </c>
      <c r="D69" s="14" t="s">
        <v>8</v>
      </c>
      <c r="E69" s="7" t="s">
        <v>7</v>
      </c>
      <c r="F69" s="2">
        <v>75.08</v>
      </c>
      <c r="G69" s="8">
        <v>51.98</v>
      </c>
    </row>
    <row r="70" spans="1:7" ht="110.25" x14ac:dyDescent="0.25">
      <c r="A70" s="2" t="s">
        <v>73</v>
      </c>
      <c r="B70" s="3" t="s">
        <v>17</v>
      </c>
      <c r="C70" s="3" t="s">
        <v>149</v>
      </c>
      <c r="D70" s="14" t="s">
        <v>20</v>
      </c>
      <c r="E70" s="7" t="s">
        <v>7</v>
      </c>
      <c r="F70" s="2">
        <v>21.79</v>
      </c>
      <c r="G70" s="8">
        <v>16</v>
      </c>
    </row>
    <row r="71" spans="1:7" ht="110.25" x14ac:dyDescent="0.25">
      <c r="A71" s="2" t="s">
        <v>73</v>
      </c>
      <c r="B71" s="3" t="s">
        <v>17</v>
      </c>
      <c r="C71" s="3" t="s">
        <v>149</v>
      </c>
      <c r="D71" s="14" t="s">
        <v>13</v>
      </c>
      <c r="E71" s="7" t="s">
        <v>7</v>
      </c>
      <c r="F71" s="2">
        <v>23.23</v>
      </c>
      <c r="G71" s="8">
        <v>16</v>
      </c>
    </row>
    <row r="72" spans="1:7" ht="110.25" x14ac:dyDescent="0.25">
      <c r="A72" s="2" t="s">
        <v>73</v>
      </c>
      <c r="B72" s="3" t="s">
        <v>17</v>
      </c>
      <c r="C72" s="3" t="s">
        <v>149</v>
      </c>
      <c r="D72" s="14" t="s">
        <v>15</v>
      </c>
      <c r="E72" s="7" t="s">
        <v>7</v>
      </c>
      <c r="F72" s="2">
        <v>71.77</v>
      </c>
      <c r="G72" s="8">
        <v>50.32</v>
      </c>
    </row>
    <row r="73" spans="1:7" ht="63" x14ac:dyDescent="0.25">
      <c r="A73" s="2" t="s">
        <v>122</v>
      </c>
      <c r="B73" s="3" t="s">
        <v>17</v>
      </c>
      <c r="C73" s="3" t="s">
        <v>149</v>
      </c>
      <c r="D73" s="14" t="s">
        <v>15</v>
      </c>
      <c r="E73" s="7" t="s">
        <v>7</v>
      </c>
      <c r="F73" s="2">
        <v>32.31</v>
      </c>
      <c r="G73" s="8">
        <v>8.9700000000000006</v>
      </c>
    </row>
    <row r="74" spans="1:7" ht="63" x14ac:dyDescent="0.25">
      <c r="A74" s="2" t="s">
        <v>122</v>
      </c>
      <c r="B74" s="3" t="s">
        <v>5</v>
      </c>
      <c r="C74" s="3" t="s">
        <v>154</v>
      </c>
      <c r="D74" s="14" t="s">
        <v>20</v>
      </c>
      <c r="E74" s="7" t="s">
        <v>7</v>
      </c>
      <c r="F74" s="2">
        <v>19.37</v>
      </c>
      <c r="G74" s="8">
        <v>19.96</v>
      </c>
    </row>
    <row r="75" spans="1:7" ht="63" x14ac:dyDescent="0.25">
      <c r="A75" s="2" t="s">
        <v>122</v>
      </c>
      <c r="B75" s="3" t="s">
        <v>5</v>
      </c>
      <c r="C75" s="3" t="s">
        <v>154</v>
      </c>
      <c r="D75" s="14" t="s">
        <v>24</v>
      </c>
      <c r="E75" s="7" t="s">
        <v>7</v>
      </c>
      <c r="F75" s="2">
        <v>17.010000000000002</v>
      </c>
      <c r="G75" s="8">
        <v>18.05</v>
      </c>
    </row>
    <row r="76" spans="1:7" ht="63" x14ac:dyDescent="0.25">
      <c r="A76" s="2" t="s">
        <v>122</v>
      </c>
      <c r="B76" s="3" t="s">
        <v>5</v>
      </c>
      <c r="C76" s="3" t="s">
        <v>154</v>
      </c>
      <c r="D76" s="14" t="s">
        <v>22</v>
      </c>
      <c r="E76" s="7" t="s">
        <v>7</v>
      </c>
      <c r="F76" s="2">
        <v>15.76</v>
      </c>
      <c r="G76" s="8">
        <v>12.32</v>
      </c>
    </row>
    <row r="77" spans="1:7" ht="63" x14ac:dyDescent="0.25">
      <c r="A77" s="2" t="s">
        <v>122</v>
      </c>
      <c r="B77" s="3" t="s">
        <v>5</v>
      </c>
      <c r="C77" s="3" t="s">
        <v>154</v>
      </c>
      <c r="D77" s="14" t="s">
        <v>8</v>
      </c>
      <c r="E77" s="7" t="s">
        <v>7</v>
      </c>
      <c r="F77" s="2">
        <v>4.17</v>
      </c>
      <c r="G77" s="8">
        <v>15.39</v>
      </c>
    </row>
    <row r="78" spans="1:7" ht="63" x14ac:dyDescent="0.25">
      <c r="A78" s="2" t="s">
        <v>122</v>
      </c>
      <c r="B78" s="3" t="s">
        <v>17</v>
      </c>
      <c r="C78" s="3" t="s">
        <v>149</v>
      </c>
      <c r="D78" s="14" t="s">
        <v>11</v>
      </c>
      <c r="E78" s="7" t="s">
        <v>7</v>
      </c>
      <c r="F78" s="2">
        <v>64.98</v>
      </c>
      <c r="G78" s="8">
        <v>18.91</v>
      </c>
    </row>
    <row r="79" spans="1:7" ht="63" x14ac:dyDescent="0.25">
      <c r="A79" s="2" t="s">
        <v>122</v>
      </c>
      <c r="B79" s="3" t="s">
        <v>17</v>
      </c>
      <c r="C79" s="3" t="s">
        <v>149</v>
      </c>
      <c r="D79" s="14" t="s">
        <v>34</v>
      </c>
      <c r="E79" s="7" t="s">
        <v>7</v>
      </c>
      <c r="F79" s="2">
        <v>91.53</v>
      </c>
      <c r="G79" s="8">
        <v>22.1</v>
      </c>
    </row>
    <row r="80" spans="1:7" ht="63" x14ac:dyDescent="0.25">
      <c r="A80" s="2" t="s">
        <v>122</v>
      </c>
      <c r="B80" s="3" t="s">
        <v>17</v>
      </c>
      <c r="C80" s="3" t="s">
        <v>149</v>
      </c>
      <c r="D80" s="14" t="s">
        <v>8</v>
      </c>
      <c r="E80" s="7" t="s">
        <v>7</v>
      </c>
      <c r="F80" s="2">
        <v>35.97</v>
      </c>
      <c r="G80" s="8">
        <v>8.02</v>
      </c>
    </row>
    <row r="81" spans="1:7" ht="63" x14ac:dyDescent="0.25">
      <c r="A81" s="2" t="s">
        <v>122</v>
      </c>
      <c r="B81" s="3" t="s">
        <v>17</v>
      </c>
      <c r="C81" s="3" t="s">
        <v>149</v>
      </c>
      <c r="D81" s="14" t="s">
        <v>25</v>
      </c>
      <c r="E81" s="7" t="s">
        <v>7</v>
      </c>
      <c r="F81" s="2">
        <v>102.08</v>
      </c>
      <c r="G81" s="8">
        <v>21.97</v>
      </c>
    </row>
    <row r="82" spans="1:7" ht="63" x14ac:dyDescent="0.25">
      <c r="A82" s="2" t="s">
        <v>122</v>
      </c>
      <c r="B82" s="3" t="s">
        <v>5</v>
      </c>
      <c r="C82" s="3" t="s">
        <v>154</v>
      </c>
      <c r="D82" s="14" t="s">
        <v>6</v>
      </c>
      <c r="E82" s="7" t="s">
        <v>7</v>
      </c>
      <c r="F82" s="2">
        <v>7.61</v>
      </c>
      <c r="G82" s="8">
        <v>4.87</v>
      </c>
    </row>
    <row r="83" spans="1:7" ht="63" x14ac:dyDescent="0.25">
      <c r="A83" s="2" t="s">
        <v>122</v>
      </c>
      <c r="B83" s="3" t="s">
        <v>5</v>
      </c>
      <c r="C83" s="3" t="s">
        <v>154</v>
      </c>
      <c r="D83" s="14" t="s">
        <v>48</v>
      </c>
      <c r="E83" s="7" t="s">
        <v>7</v>
      </c>
      <c r="F83" s="2">
        <v>7.84</v>
      </c>
      <c r="G83" s="8">
        <v>5</v>
      </c>
    </row>
    <row r="84" spans="1:7" ht="63" x14ac:dyDescent="0.25">
      <c r="A84" s="2" t="s">
        <v>122</v>
      </c>
      <c r="B84" s="3" t="s">
        <v>5</v>
      </c>
      <c r="C84" s="3" t="s">
        <v>154</v>
      </c>
      <c r="D84" s="14" t="s">
        <v>13</v>
      </c>
      <c r="E84" s="7" t="s">
        <v>7</v>
      </c>
      <c r="F84" s="2">
        <v>14.44</v>
      </c>
      <c r="G84" s="8">
        <v>11.16</v>
      </c>
    </row>
    <row r="85" spans="1:7" ht="78.75" x14ac:dyDescent="0.25">
      <c r="A85" s="2" t="s">
        <v>92</v>
      </c>
      <c r="B85" s="3" t="s">
        <v>17</v>
      </c>
      <c r="C85" s="3" t="s">
        <v>149</v>
      </c>
      <c r="D85" s="14" t="s">
        <v>22</v>
      </c>
      <c r="E85" s="7" t="s">
        <v>7</v>
      </c>
      <c r="F85" s="2">
        <v>8.59</v>
      </c>
      <c r="G85" s="8">
        <v>0.9</v>
      </c>
    </row>
    <row r="86" spans="1:7" ht="78.75" x14ac:dyDescent="0.25">
      <c r="A86" s="2" t="s">
        <v>92</v>
      </c>
      <c r="B86" s="3" t="s">
        <v>17</v>
      </c>
      <c r="C86" s="3" t="s">
        <v>149</v>
      </c>
      <c r="D86" s="14" t="s">
        <v>10</v>
      </c>
      <c r="E86" s="7" t="s">
        <v>7</v>
      </c>
      <c r="F86" s="2">
        <v>5.4</v>
      </c>
      <c r="G86" s="8">
        <v>0.8</v>
      </c>
    </row>
    <row r="87" spans="1:7" ht="78.75" x14ac:dyDescent="0.25">
      <c r="A87" s="2" t="s">
        <v>92</v>
      </c>
      <c r="B87" s="3" t="s">
        <v>17</v>
      </c>
      <c r="C87" s="3" t="s">
        <v>149</v>
      </c>
      <c r="D87" s="14" t="s">
        <v>15</v>
      </c>
      <c r="E87" s="7" t="s">
        <v>7</v>
      </c>
      <c r="F87" s="2">
        <v>6.55</v>
      </c>
      <c r="G87" s="8">
        <v>0.68</v>
      </c>
    </row>
    <row r="88" spans="1:7" ht="78.75" x14ac:dyDescent="0.25">
      <c r="A88" s="2" t="s">
        <v>92</v>
      </c>
      <c r="B88" s="3" t="s">
        <v>17</v>
      </c>
      <c r="C88" s="3" t="s">
        <v>149</v>
      </c>
      <c r="D88" s="14" t="s">
        <v>8</v>
      </c>
      <c r="E88" s="7" t="s">
        <v>7</v>
      </c>
      <c r="F88" s="2">
        <v>6.47</v>
      </c>
      <c r="G88" s="8">
        <v>0.67</v>
      </c>
    </row>
    <row r="89" spans="1:7" ht="78.75" x14ac:dyDescent="0.25">
      <c r="A89" s="2" t="s">
        <v>92</v>
      </c>
      <c r="B89" s="3" t="s">
        <v>17</v>
      </c>
      <c r="C89" s="3" t="s">
        <v>149</v>
      </c>
      <c r="D89" s="14" t="s">
        <v>6</v>
      </c>
      <c r="E89" s="7" t="s">
        <v>7</v>
      </c>
      <c r="F89" s="2">
        <v>6.25</v>
      </c>
      <c r="G89" s="8">
        <v>0.57999999999999996</v>
      </c>
    </row>
    <row r="90" spans="1:7" ht="78.75" x14ac:dyDescent="0.25">
      <c r="A90" s="2" t="s">
        <v>92</v>
      </c>
      <c r="B90" s="3" t="s">
        <v>17</v>
      </c>
      <c r="C90" s="3" t="s">
        <v>149</v>
      </c>
      <c r="D90" s="14" t="s">
        <v>13</v>
      </c>
      <c r="E90" s="7" t="s">
        <v>7</v>
      </c>
      <c r="F90" s="2">
        <v>6.47</v>
      </c>
      <c r="G90" s="8">
        <v>0.71</v>
      </c>
    </row>
    <row r="91" spans="1:7" ht="78.75" x14ac:dyDescent="0.25">
      <c r="A91" s="2" t="s">
        <v>92</v>
      </c>
      <c r="B91" s="3" t="s">
        <v>17</v>
      </c>
      <c r="C91" s="3" t="s">
        <v>149</v>
      </c>
      <c r="D91" s="14" t="s">
        <v>11</v>
      </c>
      <c r="E91" s="7" t="s">
        <v>7</v>
      </c>
      <c r="F91" s="2">
        <v>6.42</v>
      </c>
      <c r="G91" s="8">
        <v>0.8</v>
      </c>
    </row>
    <row r="92" spans="1:7" ht="78.75" x14ac:dyDescent="0.25">
      <c r="A92" s="2" t="s">
        <v>92</v>
      </c>
      <c r="B92" s="3" t="s">
        <v>17</v>
      </c>
      <c r="C92" s="3" t="s">
        <v>149</v>
      </c>
      <c r="D92" s="14" t="s">
        <v>20</v>
      </c>
      <c r="E92" s="7" t="s">
        <v>7</v>
      </c>
      <c r="F92" s="2">
        <v>9.2899999999999991</v>
      </c>
      <c r="G92" s="8">
        <v>1.04</v>
      </c>
    </row>
    <row r="93" spans="1:7" ht="78.75" x14ac:dyDescent="0.25">
      <c r="A93" s="2" t="s">
        <v>92</v>
      </c>
      <c r="B93" s="3" t="s">
        <v>17</v>
      </c>
      <c r="C93" s="3" t="s">
        <v>149</v>
      </c>
      <c r="D93" s="14" t="s">
        <v>48</v>
      </c>
      <c r="E93" s="7" t="s">
        <v>7</v>
      </c>
      <c r="F93" s="2">
        <v>2.33</v>
      </c>
      <c r="G93" s="8">
        <v>0.26</v>
      </c>
    </row>
    <row r="94" spans="1:7" ht="78.75" x14ac:dyDescent="0.25">
      <c r="A94" s="2" t="s">
        <v>92</v>
      </c>
      <c r="B94" s="3" t="s">
        <v>17</v>
      </c>
      <c r="C94" s="3" t="s">
        <v>149</v>
      </c>
      <c r="D94" s="14" t="s">
        <v>34</v>
      </c>
      <c r="E94" s="7" t="s">
        <v>7</v>
      </c>
      <c r="F94" s="2">
        <v>6.58</v>
      </c>
      <c r="G94" s="8">
        <v>0.65</v>
      </c>
    </row>
    <row r="95" spans="1:7" ht="78.75" x14ac:dyDescent="0.25">
      <c r="A95" s="2" t="s">
        <v>92</v>
      </c>
      <c r="B95" s="3" t="s">
        <v>17</v>
      </c>
      <c r="C95" s="3" t="s">
        <v>149</v>
      </c>
      <c r="D95" s="14" t="s">
        <v>25</v>
      </c>
      <c r="E95" s="7" t="s">
        <v>7</v>
      </c>
      <c r="F95" s="2">
        <v>6.96</v>
      </c>
      <c r="G95" s="8">
        <v>0.69</v>
      </c>
    </row>
    <row r="96" spans="1:7" ht="78.75" x14ac:dyDescent="0.25">
      <c r="A96" s="2" t="s">
        <v>92</v>
      </c>
      <c r="B96" s="3" t="s">
        <v>17</v>
      </c>
      <c r="C96" s="3" t="s">
        <v>149</v>
      </c>
      <c r="D96" s="14" t="s">
        <v>24</v>
      </c>
      <c r="E96" s="7" t="s">
        <v>7</v>
      </c>
      <c r="F96" s="2">
        <v>9.32</v>
      </c>
      <c r="G96" s="8">
        <v>1.02</v>
      </c>
    </row>
    <row r="97" spans="1:7" ht="47.25" x14ac:dyDescent="0.25">
      <c r="A97" s="2" t="s">
        <v>87</v>
      </c>
      <c r="B97" s="3" t="s">
        <v>88</v>
      </c>
      <c r="C97" s="3" t="s">
        <v>155</v>
      </c>
      <c r="D97" s="14" t="s">
        <v>24</v>
      </c>
      <c r="E97" s="7" t="s">
        <v>7</v>
      </c>
      <c r="F97" s="2">
        <v>0</v>
      </c>
      <c r="G97" s="8">
        <v>3081.58</v>
      </c>
    </row>
    <row r="98" spans="1:7" ht="47.25" x14ac:dyDescent="0.25">
      <c r="A98" s="2" t="s">
        <v>87</v>
      </c>
      <c r="B98" s="3" t="s">
        <v>88</v>
      </c>
      <c r="C98" s="3" t="s">
        <v>155</v>
      </c>
      <c r="D98" s="14" t="s">
        <v>11</v>
      </c>
      <c r="E98" s="7" t="s">
        <v>7</v>
      </c>
      <c r="F98" s="2">
        <v>781.12</v>
      </c>
      <c r="G98" s="8">
        <v>2760.14</v>
      </c>
    </row>
    <row r="99" spans="1:7" ht="47.25" x14ac:dyDescent="0.25">
      <c r="A99" s="2" t="s">
        <v>87</v>
      </c>
      <c r="B99" s="3" t="s">
        <v>88</v>
      </c>
      <c r="C99" s="3" t="s">
        <v>155</v>
      </c>
      <c r="D99" s="14" t="s">
        <v>10</v>
      </c>
      <c r="E99" s="7" t="s">
        <v>7</v>
      </c>
      <c r="F99" s="2">
        <v>1653.99</v>
      </c>
      <c r="G99" s="8">
        <v>5742.47</v>
      </c>
    </row>
    <row r="100" spans="1:7" ht="47.25" x14ac:dyDescent="0.25">
      <c r="A100" s="2" t="s">
        <v>87</v>
      </c>
      <c r="B100" s="3" t="s">
        <v>88</v>
      </c>
      <c r="C100" s="3" t="s">
        <v>155</v>
      </c>
      <c r="D100" s="14" t="s">
        <v>20</v>
      </c>
      <c r="E100" s="7" t="s">
        <v>7</v>
      </c>
      <c r="F100" s="2">
        <v>1333.79</v>
      </c>
      <c r="G100" s="8">
        <v>5307.93</v>
      </c>
    </row>
    <row r="101" spans="1:7" ht="47.25" x14ac:dyDescent="0.25">
      <c r="A101" s="2" t="s">
        <v>87</v>
      </c>
      <c r="B101" s="3" t="s">
        <v>88</v>
      </c>
      <c r="C101" s="3" t="s">
        <v>155</v>
      </c>
      <c r="D101" s="14" t="s">
        <v>48</v>
      </c>
      <c r="E101" s="7" t="s">
        <v>7</v>
      </c>
      <c r="F101" s="2">
        <v>705</v>
      </c>
      <c r="G101" s="8">
        <v>3000</v>
      </c>
    </row>
    <row r="102" spans="1:7" ht="47.25" x14ac:dyDescent="0.25">
      <c r="A102" s="2" t="s">
        <v>87</v>
      </c>
      <c r="B102" s="3" t="s">
        <v>88</v>
      </c>
      <c r="C102" s="3" t="s">
        <v>155</v>
      </c>
      <c r="D102" s="14" t="s">
        <v>6</v>
      </c>
      <c r="E102" s="7" t="s">
        <v>7</v>
      </c>
      <c r="F102" s="2">
        <v>3411.92</v>
      </c>
      <c r="G102" s="8">
        <v>12048.34</v>
      </c>
    </row>
    <row r="103" spans="1:7" ht="63" x14ac:dyDescent="0.25">
      <c r="A103" s="2" t="s">
        <v>111</v>
      </c>
      <c r="B103" s="3" t="s">
        <v>12</v>
      </c>
      <c r="C103" s="3" t="s">
        <v>149</v>
      </c>
      <c r="D103" s="14" t="s">
        <v>10</v>
      </c>
      <c r="E103" s="7" t="s">
        <v>7</v>
      </c>
      <c r="F103" s="2">
        <v>2.1</v>
      </c>
      <c r="G103" s="8">
        <v>5.5</v>
      </c>
    </row>
    <row r="104" spans="1:7" ht="63" x14ac:dyDescent="0.25">
      <c r="A104" s="2" t="s">
        <v>111</v>
      </c>
      <c r="B104" s="3" t="s">
        <v>12</v>
      </c>
      <c r="C104" s="3" t="s">
        <v>149</v>
      </c>
      <c r="D104" s="14" t="s">
        <v>20</v>
      </c>
      <c r="E104" s="7" t="s">
        <v>7</v>
      </c>
      <c r="F104" s="2">
        <v>1.3</v>
      </c>
      <c r="G104" s="8">
        <v>3.5</v>
      </c>
    </row>
    <row r="105" spans="1:7" ht="63" x14ac:dyDescent="0.25">
      <c r="A105" s="2" t="s">
        <v>111</v>
      </c>
      <c r="B105" s="3" t="s">
        <v>12</v>
      </c>
      <c r="C105" s="3" t="s">
        <v>149</v>
      </c>
      <c r="D105" s="14" t="s">
        <v>25</v>
      </c>
      <c r="E105" s="7" t="s">
        <v>7</v>
      </c>
      <c r="F105" s="2">
        <v>3.92</v>
      </c>
      <c r="G105" s="8">
        <v>10</v>
      </c>
    </row>
    <row r="106" spans="1:7" ht="63" x14ac:dyDescent="0.25">
      <c r="A106" s="2" t="s">
        <v>111</v>
      </c>
      <c r="B106" s="3" t="s">
        <v>12</v>
      </c>
      <c r="C106" s="3" t="s">
        <v>149</v>
      </c>
      <c r="D106" s="14" t="s">
        <v>15</v>
      </c>
      <c r="E106" s="7" t="s">
        <v>7</v>
      </c>
      <c r="F106" s="2">
        <v>2.88</v>
      </c>
      <c r="G106" s="8">
        <v>7.5</v>
      </c>
    </row>
    <row r="107" spans="1:7" ht="63" x14ac:dyDescent="0.25">
      <c r="A107" s="2" t="s">
        <v>111</v>
      </c>
      <c r="B107" s="3" t="s">
        <v>12</v>
      </c>
      <c r="C107" s="3" t="s">
        <v>149</v>
      </c>
      <c r="D107" s="14" t="s">
        <v>24</v>
      </c>
      <c r="E107" s="7" t="s">
        <v>7</v>
      </c>
      <c r="F107" s="2">
        <v>3.7</v>
      </c>
      <c r="G107" s="8">
        <v>10</v>
      </c>
    </row>
    <row r="108" spans="1:7" ht="94.5" x14ac:dyDescent="0.25">
      <c r="A108" s="2" t="s">
        <v>77</v>
      </c>
      <c r="B108" s="3" t="s">
        <v>62</v>
      </c>
      <c r="C108" s="3" t="s">
        <v>150</v>
      </c>
      <c r="D108" s="14" t="s">
        <v>10</v>
      </c>
      <c r="E108" s="7" t="s">
        <v>7</v>
      </c>
      <c r="F108" s="2">
        <v>19.59</v>
      </c>
      <c r="G108" s="8">
        <v>44</v>
      </c>
    </row>
    <row r="109" spans="1:7" ht="94.5" x14ac:dyDescent="0.25">
      <c r="A109" s="2" t="s">
        <v>77</v>
      </c>
      <c r="B109" s="3" t="s">
        <v>62</v>
      </c>
      <c r="C109" s="3" t="s">
        <v>150</v>
      </c>
      <c r="D109" s="14" t="s">
        <v>15</v>
      </c>
      <c r="E109" s="7" t="s">
        <v>7</v>
      </c>
      <c r="F109" s="2">
        <v>115.31</v>
      </c>
      <c r="G109" s="8">
        <v>220</v>
      </c>
    </row>
    <row r="110" spans="1:7" ht="94.5" x14ac:dyDescent="0.25">
      <c r="A110" s="2" t="s">
        <v>77</v>
      </c>
      <c r="B110" s="3" t="s">
        <v>57</v>
      </c>
      <c r="C110" s="3" t="s">
        <v>150</v>
      </c>
      <c r="D110" s="14" t="s">
        <v>25</v>
      </c>
      <c r="E110" s="7" t="s">
        <v>7</v>
      </c>
      <c r="F110" s="2">
        <v>28.62</v>
      </c>
      <c r="G110" s="8">
        <v>20</v>
      </c>
    </row>
    <row r="111" spans="1:7" ht="94.5" x14ac:dyDescent="0.25">
      <c r="A111" s="2" t="s">
        <v>77</v>
      </c>
      <c r="B111" s="3" t="s">
        <v>61</v>
      </c>
      <c r="C111" s="3" t="s">
        <v>150</v>
      </c>
      <c r="D111" s="14" t="s">
        <v>20</v>
      </c>
      <c r="E111" s="7" t="s">
        <v>7</v>
      </c>
      <c r="F111" s="2">
        <v>18.079999999999998</v>
      </c>
      <c r="G111" s="8">
        <v>20</v>
      </c>
    </row>
    <row r="112" spans="1:7" ht="94.5" x14ac:dyDescent="0.25">
      <c r="A112" s="2" t="s">
        <v>77</v>
      </c>
      <c r="B112" s="3" t="s">
        <v>61</v>
      </c>
      <c r="C112" s="3" t="s">
        <v>150</v>
      </c>
      <c r="D112" s="14" t="s">
        <v>48</v>
      </c>
      <c r="E112" s="7" t="s">
        <v>7</v>
      </c>
      <c r="F112" s="2">
        <v>18.72</v>
      </c>
      <c r="G112" s="8">
        <v>20</v>
      </c>
    </row>
    <row r="113" spans="1:7" ht="94.5" x14ac:dyDescent="0.25">
      <c r="A113" s="2" t="s">
        <v>77</v>
      </c>
      <c r="B113" s="3" t="s">
        <v>62</v>
      </c>
      <c r="C113" s="3" t="s">
        <v>150</v>
      </c>
      <c r="D113" s="14" t="s">
        <v>11</v>
      </c>
      <c r="E113" s="7" t="s">
        <v>7</v>
      </c>
      <c r="F113" s="2">
        <v>34.72</v>
      </c>
      <c r="G113" s="8">
        <v>66</v>
      </c>
    </row>
    <row r="114" spans="1:7" ht="94.5" x14ac:dyDescent="0.25">
      <c r="A114" s="2" t="s">
        <v>77</v>
      </c>
      <c r="B114" s="3" t="s">
        <v>83</v>
      </c>
      <c r="C114" s="3" t="s">
        <v>153</v>
      </c>
      <c r="D114" s="14" t="s">
        <v>48</v>
      </c>
      <c r="E114" s="7" t="s">
        <v>7</v>
      </c>
      <c r="F114" s="2">
        <v>15.09</v>
      </c>
      <c r="G114" s="8">
        <v>44</v>
      </c>
    </row>
    <row r="115" spans="1:7" ht="94.5" x14ac:dyDescent="0.25">
      <c r="A115" s="2" t="s">
        <v>77</v>
      </c>
      <c r="B115" s="3" t="s">
        <v>53</v>
      </c>
      <c r="C115" s="3" t="s">
        <v>150</v>
      </c>
      <c r="D115" s="14" t="s">
        <v>6</v>
      </c>
      <c r="E115" s="7" t="s">
        <v>7</v>
      </c>
      <c r="F115" s="2">
        <v>167.27</v>
      </c>
      <c r="G115" s="8">
        <v>180</v>
      </c>
    </row>
    <row r="116" spans="1:7" ht="94.5" x14ac:dyDescent="0.25">
      <c r="A116" s="2" t="s">
        <v>77</v>
      </c>
      <c r="B116" s="3" t="s">
        <v>21</v>
      </c>
      <c r="C116" s="3" t="s">
        <v>150</v>
      </c>
      <c r="D116" s="14" t="s">
        <v>15</v>
      </c>
      <c r="E116" s="7" t="s">
        <v>7</v>
      </c>
      <c r="F116" s="2">
        <v>29.82</v>
      </c>
      <c r="G116" s="8">
        <v>22</v>
      </c>
    </row>
    <row r="117" spans="1:7" ht="126" x14ac:dyDescent="0.25">
      <c r="A117" s="2" t="s">
        <v>129</v>
      </c>
      <c r="B117" s="3" t="s">
        <v>39</v>
      </c>
      <c r="C117" s="3" t="s">
        <v>154</v>
      </c>
      <c r="D117" s="14" t="s">
        <v>34</v>
      </c>
      <c r="E117" s="7" t="s">
        <v>7</v>
      </c>
      <c r="F117" s="2">
        <v>117.97</v>
      </c>
      <c r="G117" s="8">
        <v>122.91</v>
      </c>
    </row>
    <row r="118" spans="1:7" ht="126" x14ac:dyDescent="0.25">
      <c r="A118" s="2" t="s">
        <v>129</v>
      </c>
      <c r="B118" s="3" t="s">
        <v>39</v>
      </c>
      <c r="C118" s="3" t="s">
        <v>154</v>
      </c>
      <c r="D118" s="14" t="s">
        <v>6</v>
      </c>
      <c r="E118" s="7" t="s">
        <v>7</v>
      </c>
      <c r="F118" s="2">
        <v>143.79</v>
      </c>
      <c r="G118" s="8">
        <v>150.19999999999999</v>
      </c>
    </row>
    <row r="119" spans="1:7" ht="126" x14ac:dyDescent="0.25">
      <c r="A119" s="2" t="s">
        <v>129</v>
      </c>
      <c r="B119" s="3" t="s">
        <v>39</v>
      </c>
      <c r="C119" s="3" t="s">
        <v>154</v>
      </c>
      <c r="D119" s="14" t="s">
        <v>24</v>
      </c>
      <c r="E119" s="7" t="s">
        <v>7</v>
      </c>
      <c r="F119" s="2">
        <v>121.21</v>
      </c>
      <c r="G119" s="8">
        <v>107.46</v>
      </c>
    </row>
    <row r="120" spans="1:7" ht="78.75" x14ac:dyDescent="0.25">
      <c r="A120" s="2" t="s">
        <v>74</v>
      </c>
      <c r="B120" s="3" t="s">
        <v>23</v>
      </c>
      <c r="C120" s="3" t="s">
        <v>149</v>
      </c>
      <c r="D120" s="14" t="s">
        <v>10</v>
      </c>
      <c r="E120" s="7" t="s">
        <v>7</v>
      </c>
      <c r="F120" s="2">
        <v>94.75</v>
      </c>
      <c r="G120" s="8">
        <v>95.05</v>
      </c>
    </row>
    <row r="121" spans="1:7" ht="78.75" x14ac:dyDescent="0.25">
      <c r="A121" s="2" t="s">
        <v>74</v>
      </c>
      <c r="B121" s="3" t="s">
        <v>23</v>
      </c>
      <c r="C121" s="3" t="s">
        <v>149</v>
      </c>
      <c r="D121" s="14" t="s">
        <v>25</v>
      </c>
      <c r="E121" s="7" t="s">
        <v>7</v>
      </c>
      <c r="F121" s="2">
        <v>103.23</v>
      </c>
      <c r="G121" s="8">
        <v>76.540000000000006</v>
      </c>
    </row>
    <row r="122" spans="1:7" ht="78.75" x14ac:dyDescent="0.25">
      <c r="A122" s="2" t="s">
        <v>74</v>
      </c>
      <c r="B122" s="3" t="s">
        <v>23</v>
      </c>
      <c r="C122" s="3" t="s">
        <v>149</v>
      </c>
      <c r="D122" s="14" t="s">
        <v>48</v>
      </c>
      <c r="E122" s="7" t="s">
        <v>7</v>
      </c>
      <c r="F122" s="2">
        <v>30.5</v>
      </c>
      <c r="G122" s="8">
        <v>37.5</v>
      </c>
    </row>
    <row r="123" spans="1:7" ht="78.75" x14ac:dyDescent="0.25">
      <c r="A123" s="2" t="s">
        <v>74</v>
      </c>
      <c r="B123" s="3" t="s">
        <v>23</v>
      </c>
      <c r="C123" s="3" t="s">
        <v>149</v>
      </c>
      <c r="D123" s="14" t="s">
        <v>24</v>
      </c>
      <c r="E123" s="7" t="s">
        <v>7</v>
      </c>
      <c r="F123" s="2">
        <v>91.41</v>
      </c>
      <c r="G123" s="8">
        <v>89.74</v>
      </c>
    </row>
    <row r="124" spans="1:7" ht="78.75" x14ac:dyDescent="0.25">
      <c r="A124" s="2" t="s">
        <v>74</v>
      </c>
      <c r="B124" s="3" t="s">
        <v>12</v>
      </c>
      <c r="C124" s="3" t="s">
        <v>149</v>
      </c>
      <c r="D124" s="14" t="s">
        <v>48</v>
      </c>
      <c r="E124" s="7" t="s">
        <v>7</v>
      </c>
      <c r="F124" s="2">
        <v>10.95</v>
      </c>
      <c r="G124" s="8">
        <v>11.34</v>
      </c>
    </row>
    <row r="125" spans="1:7" ht="78.75" x14ac:dyDescent="0.25">
      <c r="A125" s="2" t="s">
        <v>74</v>
      </c>
      <c r="B125" s="3" t="s">
        <v>12</v>
      </c>
      <c r="C125" s="3" t="s">
        <v>149</v>
      </c>
      <c r="D125" s="14" t="s">
        <v>6</v>
      </c>
      <c r="E125" s="7" t="s">
        <v>7</v>
      </c>
      <c r="F125" s="2">
        <v>151.18</v>
      </c>
      <c r="G125" s="8">
        <v>181.36</v>
      </c>
    </row>
    <row r="126" spans="1:7" ht="78.75" x14ac:dyDescent="0.25">
      <c r="A126" s="2" t="s">
        <v>74</v>
      </c>
      <c r="B126" s="3" t="s">
        <v>23</v>
      </c>
      <c r="C126" s="3" t="s">
        <v>149</v>
      </c>
      <c r="D126" s="14" t="s">
        <v>20</v>
      </c>
      <c r="E126" s="7" t="s">
        <v>7</v>
      </c>
      <c r="F126" s="2">
        <v>110.75</v>
      </c>
      <c r="G126" s="8">
        <v>113.3</v>
      </c>
    </row>
    <row r="127" spans="1:7" ht="78.75" x14ac:dyDescent="0.25">
      <c r="A127" s="2" t="s">
        <v>74</v>
      </c>
      <c r="B127" s="3" t="s">
        <v>23</v>
      </c>
      <c r="C127" s="3" t="s">
        <v>149</v>
      </c>
      <c r="D127" s="14" t="s">
        <v>34</v>
      </c>
      <c r="E127" s="7" t="s">
        <v>7</v>
      </c>
      <c r="F127" s="2">
        <v>156.04</v>
      </c>
      <c r="G127" s="8">
        <v>135.38999999999999</v>
      </c>
    </row>
    <row r="128" spans="1:7" ht="78.75" x14ac:dyDescent="0.25">
      <c r="A128" s="2" t="s">
        <v>74</v>
      </c>
      <c r="B128" s="3" t="s">
        <v>12</v>
      </c>
      <c r="C128" s="3" t="s">
        <v>149</v>
      </c>
      <c r="D128" s="14" t="s">
        <v>15</v>
      </c>
      <c r="E128" s="7" t="s">
        <v>7</v>
      </c>
      <c r="F128" s="2">
        <v>637.02</v>
      </c>
      <c r="G128" s="8">
        <v>630.24</v>
      </c>
    </row>
    <row r="129" spans="1:7" ht="78.75" x14ac:dyDescent="0.25">
      <c r="A129" s="2" t="s">
        <v>74</v>
      </c>
      <c r="B129" s="3" t="s">
        <v>12</v>
      </c>
      <c r="C129" s="3" t="s">
        <v>149</v>
      </c>
      <c r="D129" s="14" t="s">
        <v>25</v>
      </c>
      <c r="E129" s="7" t="s">
        <v>7</v>
      </c>
      <c r="F129" s="2">
        <v>578.5</v>
      </c>
      <c r="G129" s="8">
        <v>520.07000000000005</v>
      </c>
    </row>
    <row r="130" spans="1:7" ht="78.75" x14ac:dyDescent="0.25">
      <c r="A130" s="2" t="s">
        <v>74</v>
      </c>
      <c r="B130" s="3" t="s">
        <v>110</v>
      </c>
      <c r="C130" s="3" t="s">
        <v>153</v>
      </c>
      <c r="D130" s="14" t="s">
        <v>20</v>
      </c>
      <c r="E130" s="7" t="s">
        <v>7</v>
      </c>
      <c r="F130" s="2">
        <v>17.7</v>
      </c>
      <c r="G130" s="8">
        <v>18.09</v>
      </c>
    </row>
    <row r="131" spans="1:7" ht="78.75" x14ac:dyDescent="0.25">
      <c r="A131" s="2" t="s">
        <v>74</v>
      </c>
      <c r="B131" s="3" t="s">
        <v>110</v>
      </c>
      <c r="C131" s="3" t="s">
        <v>153</v>
      </c>
      <c r="D131" s="14" t="s">
        <v>25</v>
      </c>
      <c r="E131" s="7" t="s">
        <v>7</v>
      </c>
      <c r="F131" s="2">
        <v>21.37</v>
      </c>
      <c r="G131" s="8">
        <v>18.04</v>
      </c>
    </row>
    <row r="132" spans="1:7" ht="78.75" x14ac:dyDescent="0.25">
      <c r="A132" s="2" t="s">
        <v>74</v>
      </c>
      <c r="B132" s="3" t="s">
        <v>23</v>
      </c>
      <c r="C132" s="3" t="s">
        <v>149</v>
      </c>
      <c r="D132" s="14" t="s">
        <v>13</v>
      </c>
      <c r="E132" s="7" t="s">
        <v>7</v>
      </c>
      <c r="F132" s="2">
        <v>169.89</v>
      </c>
      <c r="G132" s="8">
        <v>171.56</v>
      </c>
    </row>
    <row r="133" spans="1:7" ht="78.75" x14ac:dyDescent="0.25">
      <c r="A133" s="2" t="s">
        <v>74</v>
      </c>
      <c r="B133" s="3" t="s">
        <v>12</v>
      </c>
      <c r="C133" s="3" t="s">
        <v>149</v>
      </c>
      <c r="D133" s="14" t="s">
        <v>10</v>
      </c>
      <c r="E133" s="7" t="s">
        <v>7</v>
      </c>
      <c r="F133" s="2">
        <v>419.75</v>
      </c>
      <c r="G133" s="8">
        <v>456.6</v>
      </c>
    </row>
    <row r="134" spans="1:7" ht="78.75" x14ac:dyDescent="0.25">
      <c r="A134" s="2" t="s">
        <v>74</v>
      </c>
      <c r="B134" s="3" t="s">
        <v>12</v>
      </c>
      <c r="C134" s="3" t="s">
        <v>149</v>
      </c>
      <c r="D134" s="14" t="s">
        <v>8</v>
      </c>
      <c r="E134" s="7" t="s">
        <v>7</v>
      </c>
      <c r="F134" s="2">
        <v>896.07</v>
      </c>
      <c r="G134" s="8">
        <v>796.46</v>
      </c>
    </row>
    <row r="135" spans="1:7" ht="78.75" x14ac:dyDescent="0.25">
      <c r="A135" s="2" t="s">
        <v>74</v>
      </c>
      <c r="B135" s="3" t="s">
        <v>23</v>
      </c>
      <c r="C135" s="3" t="s">
        <v>149</v>
      </c>
      <c r="D135" s="14" t="s">
        <v>6</v>
      </c>
      <c r="E135" s="7" t="s">
        <v>7</v>
      </c>
      <c r="F135" s="2">
        <v>80.87</v>
      </c>
      <c r="G135" s="8">
        <v>93.74</v>
      </c>
    </row>
    <row r="136" spans="1:7" ht="78.75" x14ac:dyDescent="0.25">
      <c r="A136" s="2" t="s">
        <v>74</v>
      </c>
      <c r="B136" s="3" t="s">
        <v>110</v>
      </c>
      <c r="C136" s="3" t="s">
        <v>153</v>
      </c>
      <c r="D136" s="14" t="s">
        <v>8</v>
      </c>
      <c r="E136" s="7" t="s">
        <v>7</v>
      </c>
      <c r="F136" s="2">
        <v>14.54</v>
      </c>
      <c r="G136" s="8">
        <v>12.1</v>
      </c>
    </row>
    <row r="137" spans="1:7" ht="78.75" x14ac:dyDescent="0.25">
      <c r="A137" s="2" t="s">
        <v>74</v>
      </c>
      <c r="B137" s="3" t="s">
        <v>23</v>
      </c>
      <c r="C137" s="3" t="s">
        <v>149</v>
      </c>
      <c r="D137" s="14" t="s">
        <v>22</v>
      </c>
      <c r="E137" s="7" t="s">
        <v>7</v>
      </c>
      <c r="F137" s="2">
        <v>75.03</v>
      </c>
      <c r="G137" s="8">
        <v>76.540000000000006</v>
      </c>
    </row>
    <row r="138" spans="1:7" ht="78.75" x14ac:dyDescent="0.25">
      <c r="A138" s="2" t="s">
        <v>74</v>
      </c>
      <c r="B138" s="3" t="s">
        <v>12</v>
      </c>
      <c r="C138" s="3" t="s">
        <v>149</v>
      </c>
      <c r="D138" s="14" t="s">
        <v>22</v>
      </c>
      <c r="E138" s="7" t="s">
        <v>7</v>
      </c>
      <c r="F138" s="2">
        <v>237.94</v>
      </c>
      <c r="G138" s="8">
        <v>264.01</v>
      </c>
    </row>
    <row r="139" spans="1:7" ht="78.75" x14ac:dyDescent="0.25">
      <c r="A139" s="2" t="s">
        <v>74</v>
      </c>
      <c r="B139" s="3" t="s">
        <v>12</v>
      </c>
      <c r="C139" s="3" t="s">
        <v>149</v>
      </c>
      <c r="D139" s="14" t="s">
        <v>34</v>
      </c>
      <c r="E139" s="7" t="s">
        <v>7</v>
      </c>
      <c r="F139" s="2">
        <v>623.71</v>
      </c>
      <c r="G139" s="8">
        <v>563.74</v>
      </c>
    </row>
    <row r="140" spans="1:7" ht="78.75" x14ac:dyDescent="0.25">
      <c r="A140" s="2" t="s">
        <v>74</v>
      </c>
      <c r="B140" s="3" t="s">
        <v>110</v>
      </c>
      <c r="C140" s="3" t="s">
        <v>153</v>
      </c>
      <c r="D140" s="14" t="s">
        <v>13</v>
      </c>
      <c r="E140" s="7" t="s">
        <v>7</v>
      </c>
      <c r="F140" s="2">
        <v>34.049999999999997</v>
      </c>
      <c r="G140" s="8">
        <v>36.200000000000003</v>
      </c>
    </row>
    <row r="141" spans="1:7" ht="78.75" x14ac:dyDescent="0.25">
      <c r="A141" s="2" t="s">
        <v>74</v>
      </c>
      <c r="B141" s="3" t="s">
        <v>110</v>
      </c>
      <c r="C141" s="3" t="s">
        <v>153</v>
      </c>
      <c r="D141" s="14" t="s">
        <v>34</v>
      </c>
      <c r="E141" s="7" t="s">
        <v>7</v>
      </c>
      <c r="F141" s="2">
        <v>9.19</v>
      </c>
      <c r="G141" s="8">
        <v>8</v>
      </c>
    </row>
    <row r="142" spans="1:7" ht="78.75" x14ac:dyDescent="0.25">
      <c r="A142" s="2" t="s">
        <v>74</v>
      </c>
      <c r="B142" s="3" t="s">
        <v>12</v>
      </c>
      <c r="C142" s="3" t="s">
        <v>149</v>
      </c>
      <c r="D142" s="14" t="s">
        <v>24</v>
      </c>
      <c r="E142" s="7" t="s">
        <v>7</v>
      </c>
      <c r="F142" s="2">
        <v>440.07</v>
      </c>
      <c r="G142" s="8">
        <v>511.11</v>
      </c>
    </row>
    <row r="143" spans="1:7" ht="78.75" x14ac:dyDescent="0.25">
      <c r="A143" s="2" t="s">
        <v>74</v>
      </c>
      <c r="B143" s="3" t="s">
        <v>12</v>
      </c>
      <c r="C143" s="3" t="s">
        <v>149</v>
      </c>
      <c r="D143" s="14" t="s">
        <v>13</v>
      </c>
      <c r="E143" s="7" t="s">
        <v>7</v>
      </c>
      <c r="F143" s="2">
        <v>406.18</v>
      </c>
      <c r="G143" s="8">
        <v>445.88</v>
      </c>
    </row>
    <row r="144" spans="1:7" ht="78.75" x14ac:dyDescent="0.25">
      <c r="A144" s="2" t="s">
        <v>74</v>
      </c>
      <c r="B144" s="3" t="s">
        <v>9</v>
      </c>
      <c r="C144" s="3" t="s">
        <v>149</v>
      </c>
      <c r="D144" s="14" t="s">
        <v>13</v>
      </c>
      <c r="E144" s="7" t="s">
        <v>7</v>
      </c>
      <c r="F144" s="2">
        <v>2.88</v>
      </c>
      <c r="G144" s="8">
        <v>4.75</v>
      </c>
    </row>
    <row r="145" spans="1:7" ht="78.75" x14ac:dyDescent="0.25">
      <c r="A145" s="2" t="s">
        <v>74</v>
      </c>
      <c r="B145" s="3" t="s">
        <v>12</v>
      </c>
      <c r="C145" s="3" t="s">
        <v>149</v>
      </c>
      <c r="D145" s="14" t="s">
        <v>20</v>
      </c>
      <c r="E145" s="7" t="s">
        <v>7</v>
      </c>
      <c r="F145" s="2">
        <v>473.87</v>
      </c>
      <c r="G145" s="8">
        <v>555.01</v>
      </c>
    </row>
    <row r="146" spans="1:7" ht="78.75" x14ac:dyDescent="0.25">
      <c r="A146" s="2" t="s">
        <v>74</v>
      </c>
      <c r="B146" s="3" t="s">
        <v>12</v>
      </c>
      <c r="C146" s="3" t="s">
        <v>149</v>
      </c>
      <c r="D146" s="14" t="s">
        <v>11</v>
      </c>
      <c r="E146" s="7" t="s">
        <v>7</v>
      </c>
      <c r="F146" s="2">
        <v>388.34</v>
      </c>
      <c r="G146" s="8">
        <v>387.34</v>
      </c>
    </row>
    <row r="147" spans="1:7" ht="78.75" x14ac:dyDescent="0.25">
      <c r="A147" s="2" t="s">
        <v>74</v>
      </c>
      <c r="B147" s="3" t="s">
        <v>23</v>
      </c>
      <c r="C147" s="3" t="s">
        <v>149</v>
      </c>
      <c r="D147" s="14" t="s">
        <v>11</v>
      </c>
      <c r="E147" s="7" t="s">
        <v>7</v>
      </c>
      <c r="F147" s="2">
        <v>190.98</v>
      </c>
      <c r="G147" s="8">
        <v>154.54</v>
      </c>
    </row>
    <row r="148" spans="1:7" ht="78.75" x14ac:dyDescent="0.25">
      <c r="A148" s="2" t="s">
        <v>74</v>
      </c>
      <c r="B148" s="3" t="s">
        <v>110</v>
      </c>
      <c r="C148" s="3" t="s">
        <v>153</v>
      </c>
      <c r="D148" s="14" t="s">
        <v>11</v>
      </c>
      <c r="E148" s="7" t="s">
        <v>7</v>
      </c>
      <c r="F148" s="2">
        <v>17.579999999999998</v>
      </c>
      <c r="G148" s="8">
        <v>18.149999999999999</v>
      </c>
    </row>
    <row r="149" spans="1:7" ht="78.75" x14ac:dyDescent="0.25">
      <c r="A149" s="2" t="s">
        <v>74</v>
      </c>
      <c r="B149" s="3" t="s">
        <v>110</v>
      </c>
      <c r="C149" s="3" t="s">
        <v>153</v>
      </c>
      <c r="D149" s="14" t="s">
        <v>15</v>
      </c>
      <c r="E149" s="7" t="s">
        <v>7</v>
      </c>
      <c r="F149" s="2">
        <v>19.22</v>
      </c>
      <c r="G149" s="8">
        <v>18</v>
      </c>
    </row>
    <row r="150" spans="1:7" ht="78.75" x14ac:dyDescent="0.25">
      <c r="A150" s="2" t="s">
        <v>74</v>
      </c>
      <c r="B150" s="3" t="s">
        <v>23</v>
      </c>
      <c r="C150" s="3" t="s">
        <v>149</v>
      </c>
      <c r="D150" s="14" t="s">
        <v>15</v>
      </c>
      <c r="E150" s="7" t="s">
        <v>7</v>
      </c>
      <c r="F150" s="2">
        <v>163.82</v>
      </c>
      <c r="G150" s="8">
        <v>115.56</v>
      </c>
    </row>
    <row r="151" spans="1:7" ht="78.75" x14ac:dyDescent="0.25">
      <c r="A151" s="2" t="s">
        <v>74</v>
      </c>
      <c r="B151" s="3" t="s">
        <v>23</v>
      </c>
      <c r="C151" s="3" t="s">
        <v>149</v>
      </c>
      <c r="D151" s="14" t="s">
        <v>8</v>
      </c>
      <c r="E151" s="7" t="s">
        <v>7</v>
      </c>
      <c r="F151" s="2">
        <v>153.05000000000001</v>
      </c>
      <c r="G151" s="8">
        <v>112.52</v>
      </c>
    </row>
    <row r="152" spans="1:7" ht="31.5" x14ac:dyDescent="0.25">
      <c r="A152" s="2" t="s">
        <v>103</v>
      </c>
      <c r="B152" s="3" t="s">
        <v>68</v>
      </c>
      <c r="C152" s="3" t="s">
        <v>154</v>
      </c>
      <c r="D152" s="14" t="s">
        <v>11</v>
      </c>
      <c r="E152" s="7" t="s">
        <v>7</v>
      </c>
      <c r="F152" s="2">
        <v>2.88</v>
      </c>
      <c r="G152" s="8">
        <v>4.22</v>
      </c>
    </row>
    <row r="153" spans="1:7" ht="31.5" x14ac:dyDescent="0.25">
      <c r="A153" s="2" t="s">
        <v>103</v>
      </c>
      <c r="B153" s="3" t="s">
        <v>12</v>
      </c>
      <c r="C153" s="3" t="s">
        <v>149</v>
      </c>
      <c r="D153" s="14" t="s">
        <v>20</v>
      </c>
      <c r="E153" s="7" t="s">
        <v>7</v>
      </c>
      <c r="F153" s="2">
        <v>0.88</v>
      </c>
      <c r="G153" s="8">
        <v>0.6</v>
      </c>
    </row>
    <row r="154" spans="1:7" ht="31.5" x14ac:dyDescent="0.25">
      <c r="A154" s="2" t="s">
        <v>103</v>
      </c>
      <c r="B154" s="3" t="s">
        <v>59</v>
      </c>
      <c r="C154" s="3" t="s">
        <v>149</v>
      </c>
      <c r="D154" s="14" t="s">
        <v>20</v>
      </c>
      <c r="E154" s="7" t="s">
        <v>7</v>
      </c>
      <c r="F154" s="2">
        <v>0.62</v>
      </c>
      <c r="G154" s="8">
        <v>0.44</v>
      </c>
    </row>
    <row r="155" spans="1:7" ht="31.5" x14ac:dyDescent="0.25">
      <c r="A155" s="2" t="s">
        <v>103</v>
      </c>
      <c r="B155" s="3" t="s">
        <v>33</v>
      </c>
      <c r="C155" s="3" t="s">
        <v>149</v>
      </c>
      <c r="D155" s="14" t="s">
        <v>6</v>
      </c>
      <c r="E155" s="7" t="s">
        <v>7</v>
      </c>
      <c r="F155" s="2">
        <v>0.85</v>
      </c>
      <c r="G155" s="8">
        <v>0.6</v>
      </c>
    </row>
    <row r="156" spans="1:7" ht="31.5" x14ac:dyDescent="0.25">
      <c r="A156" s="2" t="s">
        <v>103</v>
      </c>
      <c r="B156" s="3" t="s">
        <v>12</v>
      </c>
      <c r="C156" s="3" t="s">
        <v>149</v>
      </c>
      <c r="D156" s="14" t="s">
        <v>6</v>
      </c>
      <c r="E156" s="7" t="s">
        <v>7</v>
      </c>
      <c r="F156" s="2">
        <v>2.35</v>
      </c>
      <c r="G156" s="8">
        <v>1.59</v>
      </c>
    </row>
    <row r="157" spans="1:7" ht="31.5" x14ac:dyDescent="0.25">
      <c r="A157" s="2" t="s">
        <v>103</v>
      </c>
      <c r="B157" s="3" t="s">
        <v>79</v>
      </c>
      <c r="C157" s="3" t="s">
        <v>149</v>
      </c>
      <c r="D157" s="14" t="s">
        <v>48</v>
      </c>
      <c r="E157" s="7" t="s">
        <v>7</v>
      </c>
      <c r="F157" s="2">
        <v>46.27</v>
      </c>
      <c r="G157" s="8">
        <v>45.95</v>
      </c>
    </row>
    <row r="158" spans="1:7" ht="31.5" x14ac:dyDescent="0.25">
      <c r="A158" s="2" t="s">
        <v>103</v>
      </c>
      <c r="B158" s="3" t="s">
        <v>19</v>
      </c>
      <c r="C158" s="3" t="s">
        <v>149</v>
      </c>
      <c r="D158" s="14" t="s">
        <v>24</v>
      </c>
      <c r="E158" s="7" t="s">
        <v>7</v>
      </c>
      <c r="F158" s="2">
        <v>7.29</v>
      </c>
      <c r="G158" s="8">
        <v>5</v>
      </c>
    </row>
    <row r="159" spans="1:7" ht="31.5" x14ac:dyDescent="0.25">
      <c r="A159" s="2" t="s">
        <v>103</v>
      </c>
      <c r="B159" s="3" t="s">
        <v>17</v>
      </c>
      <c r="C159" s="3" t="s">
        <v>149</v>
      </c>
      <c r="D159" s="14" t="s">
        <v>6</v>
      </c>
      <c r="E159" s="7" t="s">
        <v>7</v>
      </c>
      <c r="F159" s="2">
        <v>2.0099999999999998</v>
      </c>
      <c r="G159" s="8">
        <v>1.28</v>
      </c>
    </row>
    <row r="160" spans="1:7" ht="31.5" x14ac:dyDescent="0.25">
      <c r="A160" s="2" t="s">
        <v>103</v>
      </c>
      <c r="B160" s="3" t="s">
        <v>59</v>
      </c>
      <c r="C160" s="3" t="s">
        <v>149</v>
      </c>
      <c r="D160" s="14" t="s">
        <v>13</v>
      </c>
      <c r="E160" s="7" t="s">
        <v>7</v>
      </c>
      <c r="F160" s="2">
        <v>5.2</v>
      </c>
      <c r="G160" s="8">
        <v>3.57</v>
      </c>
    </row>
    <row r="161" spans="1:7" ht="31.5" x14ac:dyDescent="0.25">
      <c r="A161" s="2" t="s">
        <v>103</v>
      </c>
      <c r="B161" s="3" t="s">
        <v>28</v>
      </c>
      <c r="C161" s="3" t="s">
        <v>149</v>
      </c>
      <c r="D161" s="14" t="s">
        <v>48</v>
      </c>
      <c r="E161" s="7" t="s">
        <v>7</v>
      </c>
      <c r="F161" s="2">
        <v>3.61</v>
      </c>
      <c r="G161" s="8">
        <v>2.4</v>
      </c>
    </row>
    <row r="162" spans="1:7" ht="31.5" x14ac:dyDescent="0.25">
      <c r="A162" s="2" t="s">
        <v>103</v>
      </c>
      <c r="B162" s="3" t="s">
        <v>59</v>
      </c>
      <c r="C162" s="3" t="s">
        <v>149</v>
      </c>
      <c r="D162" s="14" t="s">
        <v>6</v>
      </c>
      <c r="E162" s="7" t="s">
        <v>7</v>
      </c>
      <c r="F162" s="2">
        <v>1.65</v>
      </c>
      <c r="G162" s="8">
        <v>1</v>
      </c>
    </row>
    <row r="163" spans="1:7" ht="31.5" x14ac:dyDescent="0.25">
      <c r="A163" s="2" t="s">
        <v>103</v>
      </c>
      <c r="B163" s="3" t="s">
        <v>79</v>
      </c>
      <c r="C163" s="3" t="s">
        <v>149</v>
      </c>
      <c r="D163" s="14" t="s">
        <v>20</v>
      </c>
      <c r="E163" s="7" t="s">
        <v>7</v>
      </c>
      <c r="F163" s="2">
        <v>24.97</v>
      </c>
      <c r="G163" s="8">
        <v>17.100000000000001</v>
      </c>
    </row>
    <row r="164" spans="1:7" ht="31.5" x14ac:dyDescent="0.25">
      <c r="A164" s="2" t="s">
        <v>103</v>
      </c>
      <c r="B164" s="3" t="s">
        <v>68</v>
      </c>
      <c r="C164" s="3" t="s">
        <v>154</v>
      </c>
      <c r="D164" s="14" t="s">
        <v>6</v>
      </c>
      <c r="E164" s="7" t="s">
        <v>7</v>
      </c>
      <c r="F164" s="2">
        <v>0.33</v>
      </c>
      <c r="G164" s="8">
        <v>0.18</v>
      </c>
    </row>
    <row r="165" spans="1:7" ht="15.75" x14ac:dyDescent="0.25">
      <c r="A165" s="2" t="s">
        <v>105</v>
      </c>
      <c r="B165" s="3" t="s">
        <v>59</v>
      </c>
      <c r="C165" s="3" t="s">
        <v>149</v>
      </c>
      <c r="D165" s="14" t="s">
        <v>20</v>
      </c>
      <c r="E165" s="7" t="s">
        <v>7</v>
      </c>
      <c r="F165" s="2">
        <v>4.7300000000000004</v>
      </c>
      <c r="G165" s="8">
        <v>3.32</v>
      </c>
    </row>
    <row r="166" spans="1:7" ht="15.75" x14ac:dyDescent="0.25">
      <c r="A166" s="2" t="s">
        <v>105</v>
      </c>
      <c r="B166" s="3" t="s">
        <v>59</v>
      </c>
      <c r="C166" s="3" t="s">
        <v>149</v>
      </c>
      <c r="D166" s="14" t="s">
        <v>13</v>
      </c>
      <c r="E166" s="7" t="s">
        <v>7</v>
      </c>
      <c r="F166" s="2">
        <v>7.56</v>
      </c>
      <c r="G166" s="8">
        <v>5.31</v>
      </c>
    </row>
    <row r="167" spans="1:7" ht="15.75" x14ac:dyDescent="0.25">
      <c r="A167" s="2" t="s">
        <v>105</v>
      </c>
      <c r="B167" s="3" t="s">
        <v>12</v>
      </c>
      <c r="C167" s="3" t="s">
        <v>149</v>
      </c>
      <c r="D167" s="14" t="s">
        <v>6</v>
      </c>
      <c r="E167" s="7" t="s">
        <v>7</v>
      </c>
      <c r="F167" s="2">
        <v>1.33</v>
      </c>
      <c r="G167" s="8">
        <v>0.96</v>
      </c>
    </row>
    <row r="168" spans="1:7" ht="31.5" x14ac:dyDescent="0.25">
      <c r="A168" s="2" t="s">
        <v>105</v>
      </c>
      <c r="B168" s="3" t="s">
        <v>68</v>
      </c>
      <c r="C168" s="3" t="s">
        <v>154</v>
      </c>
      <c r="D168" s="14" t="s">
        <v>6</v>
      </c>
      <c r="E168" s="7" t="s">
        <v>7</v>
      </c>
      <c r="F168" s="2">
        <v>0.56000000000000005</v>
      </c>
      <c r="G168" s="8">
        <v>0.33</v>
      </c>
    </row>
    <row r="169" spans="1:7" ht="15.75" x14ac:dyDescent="0.25">
      <c r="A169" s="2" t="s">
        <v>105</v>
      </c>
      <c r="B169" s="3" t="s">
        <v>33</v>
      </c>
      <c r="C169" s="3" t="s">
        <v>149</v>
      </c>
      <c r="D169" s="14" t="s">
        <v>6</v>
      </c>
      <c r="E169" s="7" t="s">
        <v>7</v>
      </c>
      <c r="F169" s="2">
        <v>1.05</v>
      </c>
      <c r="G169" s="8">
        <v>0.64</v>
      </c>
    </row>
    <row r="170" spans="1:7" ht="31.5" x14ac:dyDescent="0.25">
      <c r="A170" s="2" t="s">
        <v>105</v>
      </c>
      <c r="B170" s="3" t="s">
        <v>68</v>
      </c>
      <c r="C170" s="3" t="s">
        <v>154</v>
      </c>
      <c r="D170" s="14" t="s">
        <v>11</v>
      </c>
      <c r="E170" s="7" t="s">
        <v>7</v>
      </c>
      <c r="F170" s="2">
        <v>5.62</v>
      </c>
      <c r="G170" s="8">
        <v>5.95</v>
      </c>
    </row>
    <row r="171" spans="1:7" ht="15.75" x14ac:dyDescent="0.25">
      <c r="A171" s="2" t="s">
        <v>105</v>
      </c>
      <c r="B171" s="3" t="s">
        <v>59</v>
      </c>
      <c r="C171" s="3" t="s">
        <v>149</v>
      </c>
      <c r="D171" s="14" t="s">
        <v>6</v>
      </c>
      <c r="E171" s="7" t="s">
        <v>7</v>
      </c>
      <c r="F171" s="2">
        <v>0.37</v>
      </c>
      <c r="G171" s="8">
        <v>0.24</v>
      </c>
    </row>
    <row r="172" spans="1:7" ht="15.75" x14ac:dyDescent="0.25">
      <c r="A172" s="2" t="s">
        <v>105</v>
      </c>
      <c r="B172" s="3" t="s">
        <v>12</v>
      </c>
      <c r="C172" s="3" t="s">
        <v>149</v>
      </c>
      <c r="D172" s="14" t="s">
        <v>20</v>
      </c>
      <c r="E172" s="7" t="s">
        <v>7</v>
      </c>
      <c r="F172" s="2">
        <v>0.75</v>
      </c>
      <c r="G172" s="8">
        <v>0.55000000000000004</v>
      </c>
    </row>
    <row r="173" spans="1:7" ht="78.75" x14ac:dyDescent="0.25">
      <c r="A173" s="2" t="s">
        <v>31</v>
      </c>
      <c r="B173" s="3" t="s">
        <v>32</v>
      </c>
      <c r="C173" s="3" t="s">
        <v>150</v>
      </c>
      <c r="D173" s="14" t="s">
        <v>25</v>
      </c>
      <c r="E173" s="7" t="s">
        <v>7</v>
      </c>
      <c r="F173" s="2">
        <v>1.05</v>
      </c>
      <c r="G173" s="8">
        <v>0.54</v>
      </c>
    </row>
    <row r="174" spans="1:7" ht="78.75" x14ac:dyDescent="0.25">
      <c r="A174" s="2" t="s">
        <v>31</v>
      </c>
      <c r="B174" s="3" t="s">
        <v>33</v>
      </c>
      <c r="C174" s="3" t="s">
        <v>149</v>
      </c>
      <c r="D174" s="14" t="s">
        <v>34</v>
      </c>
      <c r="E174" s="7" t="s">
        <v>7</v>
      </c>
      <c r="F174" s="2">
        <v>9.09</v>
      </c>
      <c r="G174" s="8">
        <v>5.03</v>
      </c>
    </row>
    <row r="175" spans="1:7" ht="78.75" x14ac:dyDescent="0.25">
      <c r="A175" s="2" t="s">
        <v>31</v>
      </c>
      <c r="B175" s="3" t="s">
        <v>36</v>
      </c>
      <c r="C175" s="3" t="s">
        <v>153</v>
      </c>
      <c r="D175" s="14" t="s">
        <v>34</v>
      </c>
      <c r="E175" s="7" t="s">
        <v>7</v>
      </c>
      <c r="F175" s="2">
        <v>19.809999999999999</v>
      </c>
      <c r="G175" s="8">
        <v>13.22</v>
      </c>
    </row>
    <row r="176" spans="1:7" ht="78.75" x14ac:dyDescent="0.25">
      <c r="A176" s="2" t="s">
        <v>31</v>
      </c>
      <c r="B176" s="3" t="s">
        <v>60</v>
      </c>
      <c r="C176" s="3" t="s">
        <v>150</v>
      </c>
      <c r="D176" s="14" t="s">
        <v>25</v>
      </c>
      <c r="E176" s="7" t="s">
        <v>7</v>
      </c>
      <c r="F176" s="2">
        <v>28.86</v>
      </c>
      <c r="G176" s="8">
        <v>6.16</v>
      </c>
    </row>
    <row r="177" spans="1:7" ht="78.75" x14ac:dyDescent="0.25">
      <c r="A177" s="2" t="s">
        <v>31</v>
      </c>
      <c r="B177" s="3" t="s">
        <v>68</v>
      </c>
      <c r="C177" s="3" t="s">
        <v>154</v>
      </c>
      <c r="D177" s="14" t="s">
        <v>11</v>
      </c>
      <c r="E177" s="7" t="s">
        <v>7</v>
      </c>
      <c r="F177" s="2">
        <v>0.06</v>
      </c>
      <c r="G177" s="8">
        <v>0.06</v>
      </c>
    </row>
    <row r="178" spans="1:7" ht="78.75" x14ac:dyDescent="0.25">
      <c r="A178" s="2" t="s">
        <v>31</v>
      </c>
      <c r="B178" s="3" t="s">
        <v>9</v>
      </c>
      <c r="C178" s="3" t="s">
        <v>149</v>
      </c>
      <c r="D178" s="14" t="s">
        <v>13</v>
      </c>
      <c r="E178" s="7" t="s">
        <v>7</v>
      </c>
      <c r="F178" s="2">
        <v>13.5</v>
      </c>
      <c r="G178" s="8">
        <v>32.53</v>
      </c>
    </row>
    <row r="179" spans="1:7" ht="78.75" x14ac:dyDescent="0.25">
      <c r="A179" s="2" t="s">
        <v>31</v>
      </c>
      <c r="B179" s="3" t="s">
        <v>33</v>
      </c>
      <c r="C179" s="3" t="s">
        <v>149</v>
      </c>
      <c r="D179" s="14" t="s">
        <v>6</v>
      </c>
      <c r="E179" s="7" t="s">
        <v>7</v>
      </c>
      <c r="F179" s="2">
        <v>7.57</v>
      </c>
      <c r="G179" s="8">
        <v>5.84</v>
      </c>
    </row>
    <row r="180" spans="1:7" ht="78.75" x14ac:dyDescent="0.25">
      <c r="A180" s="2" t="s">
        <v>31</v>
      </c>
      <c r="B180" s="3" t="s">
        <v>59</v>
      </c>
      <c r="C180" s="3" t="s">
        <v>149</v>
      </c>
      <c r="D180" s="14" t="s">
        <v>6</v>
      </c>
      <c r="E180" s="7" t="s">
        <v>7</v>
      </c>
      <c r="F180" s="2">
        <v>6.26</v>
      </c>
      <c r="G180" s="8">
        <v>4.32</v>
      </c>
    </row>
    <row r="181" spans="1:7" ht="78.75" x14ac:dyDescent="0.25">
      <c r="A181" s="2" t="s">
        <v>31</v>
      </c>
      <c r="B181" s="3" t="s">
        <v>12</v>
      </c>
      <c r="C181" s="3" t="s">
        <v>149</v>
      </c>
      <c r="D181" s="14" t="s">
        <v>13</v>
      </c>
      <c r="E181" s="7" t="s">
        <v>7</v>
      </c>
      <c r="F181" s="2">
        <v>2.57</v>
      </c>
      <c r="G181" s="8">
        <v>7.68</v>
      </c>
    </row>
    <row r="182" spans="1:7" ht="78.75" x14ac:dyDescent="0.25">
      <c r="A182" s="2" t="s">
        <v>31</v>
      </c>
      <c r="B182" s="3" t="s">
        <v>28</v>
      </c>
      <c r="C182" s="3" t="s">
        <v>149</v>
      </c>
      <c r="D182" s="14" t="s">
        <v>48</v>
      </c>
      <c r="E182" s="7" t="s">
        <v>7</v>
      </c>
      <c r="F182" s="2">
        <v>2.89</v>
      </c>
      <c r="G182" s="8">
        <v>1.95</v>
      </c>
    </row>
    <row r="183" spans="1:7" ht="78.75" x14ac:dyDescent="0.25">
      <c r="A183" s="2" t="s">
        <v>31</v>
      </c>
      <c r="B183" s="3" t="s">
        <v>9</v>
      </c>
      <c r="C183" s="3" t="s">
        <v>149</v>
      </c>
      <c r="D183" s="14" t="s">
        <v>22</v>
      </c>
      <c r="E183" s="7" t="s">
        <v>7</v>
      </c>
      <c r="F183" s="2">
        <v>4.71</v>
      </c>
      <c r="G183" s="8">
        <v>11.68</v>
      </c>
    </row>
    <row r="184" spans="1:7" ht="78.75" x14ac:dyDescent="0.25">
      <c r="A184" s="2" t="s">
        <v>31</v>
      </c>
      <c r="B184" s="3" t="s">
        <v>9</v>
      </c>
      <c r="C184" s="3" t="s">
        <v>149</v>
      </c>
      <c r="D184" s="14" t="s">
        <v>11</v>
      </c>
      <c r="E184" s="7" t="s">
        <v>7</v>
      </c>
      <c r="F184" s="2">
        <v>15.33</v>
      </c>
      <c r="G184" s="8">
        <v>43.09</v>
      </c>
    </row>
    <row r="185" spans="1:7" ht="78.75" x14ac:dyDescent="0.25">
      <c r="A185" s="2" t="s">
        <v>31</v>
      </c>
      <c r="B185" s="3" t="s">
        <v>59</v>
      </c>
      <c r="C185" s="3" t="s">
        <v>149</v>
      </c>
      <c r="D185" s="14" t="s">
        <v>20</v>
      </c>
      <c r="E185" s="7" t="s">
        <v>7</v>
      </c>
      <c r="F185" s="2">
        <v>5.15</v>
      </c>
      <c r="G185" s="8">
        <v>4.3600000000000003</v>
      </c>
    </row>
    <row r="186" spans="1:7" ht="78.75" x14ac:dyDescent="0.25">
      <c r="A186" s="2" t="s">
        <v>31</v>
      </c>
      <c r="B186" s="3" t="s">
        <v>12</v>
      </c>
      <c r="C186" s="3" t="s">
        <v>149</v>
      </c>
      <c r="D186" s="14" t="s">
        <v>6</v>
      </c>
      <c r="E186" s="7" t="s">
        <v>7</v>
      </c>
      <c r="F186" s="2">
        <v>28.44</v>
      </c>
      <c r="G186" s="8">
        <v>29.32</v>
      </c>
    </row>
    <row r="187" spans="1:7" ht="78.75" x14ac:dyDescent="0.25">
      <c r="A187" s="2" t="s">
        <v>31</v>
      </c>
      <c r="B187" s="3" t="s">
        <v>19</v>
      </c>
      <c r="C187" s="3" t="s">
        <v>149</v>
      </c>
      <c r="D187" s="14" t="s">
        <v>24</v>
      </c>
      <c r="E187" s="7" t="s">
        <v>7</v>
      </c>
      <c r="F187" s="2">
        <v>3.87</v>
      </c>
      <c r="G187" s="8">
        <v>2.99</v>
      </c>
    </row>
    <row r="188" spans="1:7" ht="78.75" x14ac:dyDescent="0.25">
      <c r="A188" s="2" t="s">
        <v>31</v>
      </c>
      <c r="B188" s="3" t="s">
        <v>68</v>
      </c>
      <c r="C188" s="3" t="s">
        <v>154</v>
      </c>
      <c r="D188" s="14" t="s">
        <v>34</v>
      </c>
      <c r="E188" s="7" t="s">
        <v>7</v>
      </c>
      <c r="F188" s="2">
        <v>25.12</v>
      </c>
      <c r="G188" s="8">
        <v>16.48</v>
      </c>
    </row>
    <row r="189" spans="1:7" ht="78.75" x14ac:dyDescent="0.25">
      <c r="A189" s="2" t="s">
        <v>31</v>
      </c>
      <c r="B189" s="3" t="s">
        <v>17</v>
      </c>
      <c r="C189" s="3" t="s">
        <v>149</v>
      </c>
      <c r="D189" s="14" t="s">
        <v>6</v>
      </c>
      <c r="E189" s="7" t="s">
        <v>7</v>
      </c>
      <c r="F189" s="2">
        <v>15.57</v>
      </c>
      <c r="G189" s="8">
        <v>14.74</v>
      </c>
    </row>
    <row r="190" spans="1:7" ht="78.75" x14ac:dyDescent="0.25">
      <c r="A190" s="2" t="s">
        <v>31</v>
      </c>
      <c r="B190" s="3" t="s">
        <v>60</v>
      </c>
      <c r="C190" s="3" t="s">
        <v>150</v>
      </c>
      <c r="D190" s="14" t="s">
        <v>11</v>
      </c>
      <c r="E190" s="7" t="s">
        <v>7</v>
      </c>
      <c r="F190" s="2">
        <v>19.55</v>
      </c>
      <c r="G190" s="8">
        <v>5.97</v>
      </c>
    </row>
    <row r="191" spans="1:7" ht="78.75" x14ac:dyDescent="0.25">
      <c r="A191" s="2" t="s">
        <v>31</v>
      </c>
      <c r="B191" s="3" t="s">
        <v>79</v>
      </c>
      <c r="C191" s="3" t="s">
        <v>149</v>
      </c>
      <c r="D191" s="14" t="s">
        <v>20</v>
      </c>
      <c r="E191" s="7" t="s">
        <v>7</v>
      </c>
      <c r="F191" s="2">
        <v>2.0699999999999998</v>
      </c>
      <c r="G191" s="8">
        <v>2.02</v>
      </c>
    </row>
    <row r="192" spans="1:7" ht="78.75" x14ac:dyDescent="0.25">
      <c r="A192" s="2" t="s">
        <v>31</v>
      </c>
      <c r="B192" s="3" t="s">
        <v>12</v>
      </c>
      <c r="C192" s="3" t="s">
        <v>149</v>
      </c>
      <c r="D192" s="14" t="s">
        <v>15</v>
      </c>
      <c r="E192" s="7" t="s">
        <v>7</v>
      </c>
      <c r="F192" s="2">
        <v>34.74</v>
      </c>
      <c r="G192" s="8">
        <v>10.19</v>
      </c>
    </row>
    <row r="193" spans="1:7" ht="78.75" x14ac:dyDescent="0.25">
      <c r="A193" s="2" t="s">
        <v>31</v>
      </c>
      <c r="B193" s="3" t="s">
        <v>57</v>
      </c>
      <c r="C193" s="3" t="s">
        <v>150</v>
      </c>
      <c r="D193" s="14" t="s">
        <v>13</v>
      </c>
      <c r="E193" s="7" t="s">
        <v>7</v>
      </c>
      <c r="F193" s="2">
        <v>0.15</v>
      </c>
      <c r="G193" s="8">
        <v>0.02</v>
      </c>
    </row>
    <row r="194" spans="1:7" ht="78.75" x14ac:dyDescent="0.25">
      <c r="A194" s="2" t="s">
        <v>31</v>
      </c>
      <c r="B194" s="3" t="s">
        <v>9</v>
      </c>
      <c r="C194" s="3" t="s">
        <v>149</v>
      </c>
      <c r="D194" s="14" t="s">
        <v>10</v>
      </c>
      <c r="E194" s="7" t="s">
        <v>7</v>
      </c>
      <c r="F194" s="2">
        <v>8.2200000000000006</v>
      </c>
      <c r="G194" s="8">
        <v>21.56</v>
      </c>
    </row>
    <row r="195" spans="1:7" ht="78.75" x14ac:dyDescent="0.25">
      <c r="A195" s="2" t="s">
        <v>31</v>
      </c>
      <c r="B195" s="3" t="s">
        <v>60</v>
      </c>
      <c r="C195" s="3" t="s">
        <v>150</v>
      </c>
      <c r="D195" s="14" t="s">
        <v>13</v>
      </c>
      <c r="E195" s="7" t="s">
        <v>7</v>
      </c>
      <c r="F195" s="2">
        <v>28.79</v>
      </c>
      <c r="G195" s="8">
        <v>7.18</v>
      </c>
    </row>
    <row r="196" spans="1:7" ht="78.75" x14ac:dyDescent="0.25">
      <c r="A196" s="2" t="s">
        <v>31</v>
      </c>
      <c r="B196" s="3" t="s">
        <v>60</v>
      </c>
      <c r="C196" s="3" t="s">
        <v>150</v>
      </c>
      <c r="D196" s="14" t="s">
        <v>15</v>
      </c>
      <c r="E196" s="7" t="s">
        <v>7</v>
      </c>
      <c r="F196" s="2">
        <v>30.17</v>
      </c>
      <c r="G196" s="8">
        <v>7.04</v>
      </c>
    </row>
    <row r="197" spans="1:7" ht="78.75" x14ac:dyDescent="0.25">
      <c r="A197" s="2" t="s">
        <v>31</v>
      </c>
      <c r="B197" s="3" t="s">
        <v>60</v>
      </c>
      <c r="C197" s="3" t="s">
        <v>150</v>
      </c>
      <c r="D197" s="14" t="s">
        <v>20</v>
      </c>
      <c r="E197" s="7" t="s">
        <v>7</v>
      </c>
      <c r="F197" s="2">
        <v>14.24</v>
      </c>
      <c r="G197" s="8">
        <v>3.1</v>
      </c>
    </row>
    <row r="198" spans="1:7" ht="78.75" x14ac:dyDescent="0.25">
      <c r="A198" s="2" t="s">
        <v>31</v>
      </c>
      <c r="B198" s="3" t="s">
        <v>12</v>
      </c>
      <c r="C198" s="3" t="s">
        <v>149</v>
      </c>
      <c r="D198" s="14" t="s">
        <v>24</v>
      </c>
      <c r="E198" s="7" t="s">
        <v>7</v>
      </c>
      <c r="F198" s="2">
        <v>1.63</v>
      </c>
      <c r="G198" s="8">
        <v>4.76</v>
      </c>
    </row>
    <row r="199" spans="1:7" ht="78.75" x14ac:dyDescent="0.25">
      <c r="A199" s="2" t="s">
        <v>31</v>
      </c>
      <c r="B199" s="3" t="s">
        <v>12</v>
      </c>
      <c r="C199" s="3" t="s">
        <v>149</v>
      </c>
      <c r="D199" s="14" t="s">
        <v>20</v>
      </c>
      <c r="E199" s="7" t="s">
        <v>7</v>
      </c>
      <c r="F199" s="2">
        <v>5.25</v>
      </c>
      <c r="G199" s="8">
        <v>6.02</v>
      </c>
    </row>
    <row r="200" spans="1:7" ht="78.75" x14ac:dyDescent="0.25">
      <c r="A200" s="2" t="s">
        <v>31</v>
      </c>
      <c r="B200" s="3" t="s">
        <v>12</v>
      </c>
      <c r="C200" s="3" t="s">
        <v>149</v>
      </c>
      <c r="D200" s="14" t="s">
        <v>11</v>
      </c>
      <c r="E200" s="7" t="s">
        <v>7</v>
      </c>
      <c r="F200" s="2">
        <v>2.0099999999999998</v>
      </c>
      <c r="G200" s="8">
        <v>6.06</v>
      </c>
    </row>
    <row r="201" spans="1:7" ht="78.75" x14ac:dyDescent="0.25">
      <c r="A201" s="2" t="s">
        <v>31</v>
      </c>
      <c r="B201" s="3" t="s">
        <v>12</v>
      </c>
      <c r="C201" s="3" t="s">
        <v>149</v>
      </c>
      <c r="D201" s="14" t="s">
        <v>25</v>
      </c>
      <c r="E201" s="7" t="s">
        <v>7</v>
      </c>
      <c r="F201" s="2">
        <v>0.14000000000000001</v>
      </c>
      <c r="G201" s="8">
        <v>0.18</v>
      </c>
    </row>
    <row r="202" spans="1:7" ht="78.75" x14ac:dyDescent="0.25">
      <c r="A202" s="2" t="s">
        <v>31</v>
      </c>
      <c r="B202" s="3" t="s">
        <v>145</v>
      </c>
      <c r="C202" s="3" t="s">
        <v>155</v>
      </c>
      <c r="D202" s="14" t="s">
        <v>48</v>
      </c>
      <c r="E202" s="7" t="s">
        <v>7</v>
      </c>
      <c r="F202" s="2">
        <v>22.81</v>
      </c>
      <c r="G202" s="8">
        <v>18.920000000000002</v>
      </c>
    </row>
    <row r="203" spans="1:7" ht="78.75" x14ac:dyDescent="0.25">
      <c r="A203" s="2" t="s">
        <v>31</v>
      </c>
      <c r="B203" s="3" t="s">
        <v>60</v>
      </c>
      <c r="C203" s="3" t="s">
        <v>150</v>
      </c>
      <c r="D203" s="14" t="s">
        <v>24</v>
      </c>
      <c r="E203" s="7" t="s">
        <v>7</v>
      </c>
      <c r="F203" s="2">
        <v>38.65</v>
      </c>
      <c r="G203" s="8">
        <v>11.45</v>
      </c>
    </row>
    <row r="204" spans="1:7" ht="78.75" x14ac:dyDescent="0.25">
      <c r="A204" s="2" t="s">
        <v>31</v>
      </c>
      <c r="B204" s="3" t="s">
        <v>96</v>
      </c>
      <c r="C204" s="3" t="s">
        <v>150</v>
      </c>
      <c r="D204" s="14" t="s">
        <v>25</v>
      </c>
      <c r="E204" s="7" t="s">
        <v>7</v>
      </c>
      <c r="F204" s="2">
        <v>2.98</v>
      </c>
      <c r="G204" s="8">
        <v>1.23</v>
      </c>
    </row>
    <row r="205" spans="1:7" ht="78.75" x14ac:dyDescent="0.25">
      <c r="A205" s="2" t="s">
        <v>31</v>
      </c>
      <c r="B205" s="3" t="s">
        <v>17</v>
      </c>
      <c r="C205" s="3" t="s">
        <v>149</v>
      </c>
      <c r="D205" s="14" t="s">
        <v>48</v>
      </c>
      <c r="E205" s="7" t="s">
        <v>7</v>
      </c>
      <c r="F205" s="2">
        <v>15.11</v>
      </c>
      <c r="G205" s="8">
        <v>14.16</v>
      </c>
    </row>
    <row r="206" spans="1:7" ht="78.75" x14ac:dyDescent="0.25">
      <c r="A206" s="2" t="s">
        <v>31</v>
      </c>
      <c r="B206" s="3" t="s">
        <v>33</v>
      </c>
      <c r="C206" s="3" t="s">
        <v>149</v>
      </c>
      <c r="D206" s="14" t="s">
        <v>13</v>
      </c>
      <c r="E206" s="7" t="s">
        <v>7</v>
      </c>
      <c r="F206" s="2">
        <v>25.08</v>
      </c>
      <c r="G206" s="8">
        <v>56.2</v>
      </c>
    </row>
    <row r="207" spans="1:7" ht="78.75" x14ac:dyDescent="0.25">
      <c r="A207" s="2" t="s">
        <v>31</v>
      </c>
      <c r="B207" s="3" t="s">
        <v>19</v>
      </c>
      <c r="C207" s="3" t="s">
        <v>149</v>
      </c>
      <c r="D207" s="14" t="s">
        <v>34</v>
      </c>
      <c r="E207" s="7" t="s">
        <v>7</v>
      </c>
      <c r="F207" s="2">
        <v>18.13</v>
      </c>
      <c r="G207" s="8">
        <v>9.74</v>
      </c>
    </row>
    <row r="208" spans="1:7" ht="78.75" x14ac:dyDescent="0.25">
      <c r="A208" s="2" t="s">
        <v>31</v>
      </c>
      <c r="B208" s="3" t="s">
        <v>68</v>
      </c>
      <c r="C208" s="3" t="s">
        <v>154</v>
      </c>
      <c r="D208" s="14" t="s">
        <v>6</v>
      </c>
      <c r="E208" s="7" t="s">
        <v>7</v>
      </c>
      <c r="F208" s="2">
        <v>30.21</v>
      </c>
      <c r="G208" s="8">
        <v>19.47</v>
      </c>
    </row>
    <row r="209" spans="1:7" ht="78.75" x14ac:dyDescent="0.25">
      <c r="A209" s="2" t="s">
        <v>31</v>
      </c>
      <c r="B209" s="3" t="s">
        <v>83</v>
      </c>
      <c r="C209" s="3" t="s">
        <v>153</v>
      </c>
      <c r="D209" s="14" t="s">
        <v>8</v>
      </c>
      <c r="E209" s="7" t="s">
        <v>7</v>
      </c>
      <c r="F209" s="2">
        <v>3.32</v>
      </c>
      <c r="G209" s="8">
        <v>1.44</v>
      </c>
    </row>
    <row r="210" spans="1:7" ht="78.75" x14ac:dyDescent="0.25">
      <c r="A210" s="2" t="s">
        <v>31</v>
      </c>
      <c r="B210" s="3" t="s">
        <v>12</v>
      </c>
      <c r="C210" s="3" t="s">
        <v>149</v>
      </c>
      <c r="D210" s="14" t="s">
        <v>34</v>
      </c>
      <c r="E210" s="7" t="s">
        <v>7</v>
      </c>
      <c r="F210" s="2">
        <v>2.5499999999999998</v>
      </c>
      <c r="G210" s="8">
        <v>6.24</v>
      </c>
    </row>
    <row r="211" spans="1:7" ht="78.75" x14ac:dyDescent="0.25">
      <c r="A211" s="2" t="s">
        <v>31</v>
      </c>
      <c r="B211" s="3" t="s">
        <v>59</v>
      </c>
      <c r="C211" s="3" t="s">
        <v>149</v>
      </c>
      <c r="D211" s="14" t="s">
        <v>13</v>
      </c>
      <c r="E211" s="7" t="s">
        <v>7</v>
      </c>
      <c r="F211" s="2">
        <v>0.83</v>
      </c>
      <c r="G211" s="8">
        <v>0.88</v>
      </c>
    </row>
    <row r="212" spans="1:7" ht="78.75" x14ac:dyDescent="0.25">
      <c r="A212" s="2" t="s">
        <v>31</v>
      </c>
      <c r="B212" s="3" t="s">
        <v>60</v>
      </c>
      <c r="C212" s="3" t="s">
        <v>150</v>
      </c>
      <c r="D212" s="14" t="s">
        <v>48</v>
      </c>
      <c r="E212" s="7" t="s">
        <v>7</v>
      </c>
      <c r="F212" s="2">
        <v>32.43</v>
      </c>
      <c r="G212" s="8">
        <v>9.01</v>
      </c>
    </row>
    <row r="213" spans="1:7" ht="78.75" x14ac:dyDescent="0.25">
      <c r="A213" s="2" t="s">
        <v>31</v>
      </c>
      <c r="B213" s="3" t="s">
        <v>79</v>
      </c>
      <c r="C213" s="3" t="s">
        <v>149</v>
      </c>
      <c r="D213" s="14" t="s">
        <v>48</v>
      </c>
      <c r="E213" s="7" t="s">
        <v>7</v>
      </c>
      <c r="F213" s="2">
        <v>6.42</v>
      </c>
      <c r="G213" s="8">
        <v>6.43</v>
      </c>
    </row>
    <row r="214" spans="1:7" ht="78.75" x14ac:dyDescent="0.25">
      <c r="A214" s="2" t="s">
        <v>31</v>
      </c>
      <c r="B214" s="3" t="s">
        <v>145</v>
      </c>
      <c r="C214" s="3" t="s">
        <v>155</v>
      </c>
      <c r="D214" s="14" t="s">
        <v>34</v>
      </c>
      <c r="E214" s="7" t="s">
        <v>7</v>
      </c>
      <c r="F214" s="2">
        <v>65.25</v>
      </c>
      <c r="G214" s="8">
        <v>36.43</v>
      </c>
    </row>
    <row r="215" spans="1:7" ht="47.25" x14ac:dyDescent="0.25">
      <c r="A215" s="2" t="s">
        <v>95</v>
      </c>
      <c r="B215" s="3" t="s">
        <v>96</v>
      </c>
      <c r="C215" s="3" t="s">
        <v>150</v>
      </c>
      <c r="D215" s="14" t="s">
        <v>25</v>
      </c>
      <c r="E215" s="7" t="s">
        <v>7</v>
      </c>
      <c r="F215" s="2">
        <v>36.729999999999997</v>
      </c>
      <c r="G215" s="8">
        <v>12.03</v>
      </c>
    </row>
    <row r="216" spans="1:7" ht="47.25" x14ac:dyDescent="0.25">
      <c r="A216" s="2" t="s">
        <v>95</v>
      </c>
      <c r="B216" s="3" t="s">
        <v>55</v>
      </c>
      <c r="C216" s="3" t="s">
        <v>155</v>
      </c>
      <c r="D216" s="14" t="s">
        <v>24</v>
      </c>
      <c r="E216" s="7" t="s">
        <v>7</v>
      </c>
      <c r="F216" s="2">
        <v>16.11</v>
      </c>
      <c r="G216" s="8">
        <v>4.63</v>
      </c>
    </row>
    <row r="217" spans="1:7" ht="47.25" x14ac:dyDescent="0.25">
      <c r="A217" s="2" t="s">
        <v>95</v>
      </c>
      <c r="B217" s="3" t="s">
        <v>60</v>
      </c>
      <c r="C217" s="3" t="s">
        <v>150</v>
      </c>
      <c r="D217" s="14" t="s">
        <v>20</v>
      </c>
      <c r="E217" s="7" t="s">
        <v>7</v>
      </c>
      <c r="F217" s="2">
        <v>315.26</v>
      </c>
      <c r="G217" s="8">
        <v>103.41</v>
      </c>
    </row>
    <row r="218" spans="1:7" ht="47.25" x14ac:dyDescent="0.25">
      <c r="A218" s="2" t="s">
        <v>95</v>
      </c>
      <c r="B218" s="3" t="s">
        <v>60</v>
      </c>
      <c r="C218" s="3" t="s">
        <v>150</v>
      </c>
      <c r="D218" s="14" t="s">
        <v>22</v>
      </c>
      <c r="E218" s="7" t="s">
        <v>7</v>
      </c>
      <c r="F218" s="2">
        <v>209.83</v>
      </c>
      <c r="G218" s="8">
        <v>66.36</v>
      </c>
    </row>
    <row r="219" spans="1:7" ht="47.25" x14ac:dyDescent="0.25">
      <c r="A219" s="2" t="s">
        <v>95</v>
      </c>
      <c r="B219" s="3" t="s">
        <v>55</v>
      </c>
      <c r="C219" s="3" t="s">
        <v>155</v>
      </c>
      <c r="D219" s="14" t="s">
        <v>25</v>
      </c>
      <c r="E219" s="7" t="s">
        <v>7</v>
      </c>
      <c r="F219" s="2">
        <v>15.11</v>
      </c>
      <c r="G219" s="8">
        <v>4.62</v>
      </c>
    </row>
    <row r="220" spans="1:7" ht="47.25" x14ac:dyDescent="0.25">
      <c r="A220" s="2" t="s">
        <v>95</v>
      </c>
      <c r="B220" s="3" t="s">
        <v>60</v>
      </c>
      <c r="C220" s="3" t="s">
        <v>150</v>
      </c>
      <c r="D220" s="14" t="s">
        <v>6</v>
      </c>
      <c r="E220" s="7" t="s">
        <v>7</v>
      </c>
      <c r="F220" s="2">
        <v>235.54</v>
      </c>
      <c r="G220" s="8">
        <v>77.67</v>
      </c>
    </row>
    <row r="221" spans="1:7" ht="47.25" x14ac:dyDescent="0.25">
      <c r="A221" s="2" t="s">
        <v>95</v>
      </c>
      <c r="B221" s="3" t="s">
        <v>12</v>
      </c>
      <c r="C221" s="3" t="s">
        <v>149</v>
      </c>
      <c r="D221" s="14" t="s">
        <v>15</v>
      </c>
      <c r="E221" s="7" t="s">
        <v>7</v>
      </c>
      <c r="F221" s="2">
        <v>5.0999999999999996</v>
      </c>
      <c r="G221" s="8">
        <v>4.3600000000000003</v>
      </c>
    </row>
    <row r="222" spans="1:7" ht="47.25" x14ac:dyDescent="0.25">
      <c r="A222" s="2" t="s">
        <v>95</v>
      </c>
      <c r="B222" s="3" t="s">
        <v>60</v>
      </c>
      <c r="C222" s="3" t="s">
        <v>150</v>
      </c>
      <c r="D222" s="14" t="s">
        <v>13</v>
      </c>
      <c r="E222" s="7" t="s">
        <v>7</v>
      </c>
      <c r="F222" s="2">
        <v>156.37</v>
      </c>
      <c r="G222" s="8">
        <v>48.29</v>
      </c>
    </row>
    <row r="223" spans="1:7" ht="47.25" x14ac:dyDescent="0.25">
      <c r="A223" s="2" t="s">
        <v>95</v>
      </c>
      <c r="B223" s="3" t="s">
        <v>60</v>
      </c>
      <c r="C223" s="3" t="s">
        <v>150</v>
      </c>
      <c r="D223" s="14" t="s">
        <v>15</v>
      </c>
      <c r="E223" s="7" t="s">
        <v>7</v>
      </c>
      <c r="F223" s="2">
        <v>173.59</v>
      </c>
      <c r="G223" s="8">
        <v>56.23</v>
      </c>
    </row>
    <row r="224" spans="1:7" ht="47.25" x14ac:dyDescent="0.25">
      <c r="A224" s="2" t="s">
        <v>95</v>
      </c>
      <c r="B224" s="3" t="s">
        <v>60</v>
      </c>
      <c r="C224" s="3" t="s">
        <v>150</v>
      </c>
      <c r="D224" s="14" t="s">
        <v>8</v>
      </c>
      <c r="E224" s="7" t="s">
        <v>7</v>
      </c>
      <c r="F224" s="2">
        <v>206.26</v>
      </c>
      <c r="G224" s="8">
        <v>70.67</v>
      </c>
    </row>
    <row r="225" spans="1:7" ht="47.25" x14ac:dyDescent="0.25">
      <c r="A225" s="2" t="s">
        <v>95</v>
      </c>
      <c r="B225" s="3" t="s">
        <v>65</v>
      </c>
      <c r="C225" s="3" t="s">
        <v>150</v>
      </c>
      <c r="D225" s="14" t="s">
        <v>6</v>
      </c>
      <c r="E225" s="7" t="s">
        <v>7</v>
      </c>
      <c r="F225" s="2">
        <v>35.14</v>
      </c>
      <c r="G225" s="8">
        <v>11.05</v>
      </c>
    </row>
    <row r="226" spans="1:7" ht="47.25" x14ac:dyDescent="0.25">
      <c r="A226" s="2" t="s">
        <v>95</v>
      </c>
      <c r="B226" s="3" t="s">
        <v>12</v>
      </c>
      <c r="C226" s="3" t="s">
        <v>149</v>
      </c>
      <c r="D226" s="14" t="s">
        <v>34</v>
      </c>
      <c r="E226" s="7" t="s">
        <v>7</v>
      </c>
      <c r="F226" s="2">
        <v>58.25</v>
      </c>
      <c r="G226" s="8">
        <v>50.66</v>
      </c>
    </row>
    <row r="227" spans="1:7" ht="47.25" x14ac:dyDescent="0.25">
      <c r="A227" s="2" t="s">
        <v>95</v>
      </c>
      <c r="B227" s="3" t="s">
        <v>59</v>
      </c>
      <c r="C227" s="3" t="s">
        <v>149</v>
      </c>
      <c r="D227" s="14" t="s">
        <v>15</v>
      </c>
      <c r="E227" s="7" t="s">
        <v>7</v>
      </c>
      <c r="F227" s="2">
        <v>32.159999999999997</v>
      </c>
      <c r="G227" s="8">
        <v>26.15</v>
      </c>
    </row>
    <row r="228" spans="1:7" ht="47.25" x14ac:dyDescent="0.25">
      <c r="A228" s="2" t="s">
        <v>95</v>
      </c>
      <c r="B228" s="3" t="s">
        <v>60</v>
      </c>
      <c r="C228" s="3" t="s">
        <v>150</v>
      </c>
      <c r="D228" s="14" t="s">
        <v>34</v>
      </c>
      <c r="E228" s="7" t="s">
        <v>7</v>
      </c>
      <c r="F228" s="2">
        <v>147.91</v>
      </c>
      <c r="G228" s="8">
        <v>46.06</v>
      </c>
    </row>
    <row r="229" spans="1:7" ht="47.25" x14ac:dyDescent="0.25">
      <c r="A229" s="2" t="s">
        <v>95</v>
      </c>
      <c r="B229" s="3" t="s">
        <v>96</v>
      </c>
      <c r="C229" s="3" t="s">
        <v>150</v>
      </c>
      <c r="D229" s="14" t="s">
        <v>6</v>
      </c>
      <c r="E229" s="7" t="s">
        <v>7</v>
      </c>
      <c r="F229" s="2">
        <v>40.270000000000003</v>
      </c>
      <c r="G229" s="8">
        <v>13.41</v>
      </c>
    </row>
    <row r="230" spans="1:7" ht="47.25" x14ac:dyDescent="0.25">
      <c r="A230" s="2" t="s">
        <v>95</v>
      </c>
      <c r="B230" s="3" t="s">
        <v>12</v>
      </c>
      <c r="C230" s="3" t="s">
        <v>149</v>
      </c>
      <c r="D230" s="14" t="s">
        <v>25</v>
      </c>
      <c r="E230" s="7" t="s">
        <v>7</v>
      </c>
      <c r="F230" s="2">
        <v>55.99</v>
      </c>
      <c r="G230" s="8">
        <v>47.95</v>
      </c>
    </row>
    <row r="231" spans="1:7" ht="47.25" x14ac:dyDescent="0.25">
      <c r="A231" s="2" t="s">
        <v>95</v>
      </c>
      <c r="B231" s="3" t="s">
        <v>114</v>
      </c>
      <c r="C231" s="3" t="s">
        <v>153</v>
      </c>
      <c r="D231" s="14" t="s">
        <v>6</v>
      </c>
      <c r="E231" s="7" t="s">
        <v>7</v>
      </c>
      <c r="F231" s="2">
        <v>3.89</v>
      </c>
      <c r="G231" s="8">
        <v>1.49</v>
      </c>
    </row>
    <row r="232" spans="1:7" ht="47.25" x14ac:dyDescent="0.25">
      <c r="A232" s="2" t="s">
        <v>95</v>
      </c>
      <c r="B232" s="3" t="s">
        <v>60</v>
      </c>
      <c r="C232" s="3" t="s">
        <v>150</v>
      </c>
      <c r="D232" s="14" t="s">
        <v>11</v>
      </c>
      <c r="E232" s="7" t="s">
        <v>7</v>
      </c>
      <c r="F232" s="2">
        <v>169.52</v>
      </c>
      <c r="G232" s="8">
        <v>53.66</v>
      </c>
    </row>
    <row r="233" spans="1:7" ht="47.25" x14ac:dyDescent="0.25">
      <c r="A233" s="2" t="s">
        <v>95</v>
      </c>
      <c r="B233" s="3" t="s">
        <v>32</v>
      </c>
      <c r="C233" s="3" t="s">
        <v>150</v>
      </c>
      <c r="D233" s="14" t="s">
        <v>48</v>
      </c>
      <c r="E233" s="7" t="s">
        <v>7</v>
      </c>
      <c r="F233" s="2">
        <v>43.28</v>
      </c>
      <c r="G233" s="8">
        <v>13.31</v>
      </c>
    </row>
    <row r="234" spans="1:7" ht="47.25" x14ac:dyDescent="0.25">
      <c r="A234" s="2" t="s">
        <v>95</v>
      </c>
      <c r="B234" s="3" t="s">
        <v>32</v>
      </c>
      <c r="C234" s="3" t="s">
        <v>150</v>
      </c>
      <c r="D234" s="14" t="s">
        <v>25</v>
      </c>
      <c r="E234" s="7" t="s">
        <v>7</v>
      </c>
      <c r="F234" s="2">
        <v>12.36</v>
      </c>
      <c r="G234" s="8">
        <v>4.34</v>
      </c>
    </row>
    <row r="235" spans="1:7" ht="47.25" x14ac:dyDescent="0.25">
      <c r="A235" s="2" t="s">
        <v>95</v>
      </c>
      <c r="B235" s="3" t="s">
        <v>12</v>
      </c>
      <c r="C235" s="3" t="s">
        <v>149</v>
      </c>
      <c r="D235" s="14" t="s">
        <v>6</v>
      </c>
      <c r="E235" s="7" t="s">
        <v>7</v>
      </c>
      <c r="F235" s="2">
        <v>19.260000000000002</v>
      </c>
      <c r="G235" s="8">
        <v>15.98</v>
      </c>
    </row>
    <row r="236" spans="1:7" ht="47.25" x14ac:dyDescent="0.25">
      <c r="A236" s="2" t="s">
        <v>95</v>
      </c>
      <c r="B236" s="3" t="s">
        <v>12</v>
      </c>
      <c r="C236" s="3" t="s">
        <v>149</v>
      </c>
      <c r="D236" s="14" t="s">
        <v>24</v>
      </c>
      <c r="E236" s="7" t="s">
        <v>7</v>
      </c>
      <c r="F236" s="2">
        <v>65.41</v>
      </c>
      <c r="G236" s="8">
        <v>51.95</v>
      </c>
    </row>
    <row r="237" spans="1:7" ht="47.25" x14ac:dyDescent="0.25">
      <c r="A237" s="2" t="s">
        <v>95</v>
      </c>
      <c r="B237" s="3" t="s">
        <v>12</v>
      </c>
      <c r="C237" s="3" t="s">
        <v>149</v>
      </c>
      <c r="D237" s="14" t="s">
        <v>20</v>
      </c>
      <c r="E237" s="7" t="s">
        <v>7</v>
      </c>
      <c r="F237" s="2">
        <v>56.6</v>
      </c>
      <c r="G237" s="8">
        <v>47.95</v>
      </c>
    </row>
    <row r="238" spans="1:7" ht="47.25" x14ac:dyDescent="0.25">
      <c r="A238" s="2" t="s">
        <v>95</v>
      </c>
      <c r="B238" s="3" t="s">
        <v>60</v>
      </c>
      <c r="C238" s="3" t="s">
        <v>150</v>
      </c>
      <c r="D238" s="14" t="s">
        <v>10</v>
      </c>
      <c r="E238" s="7" t="s">
        <v>7</v>
      </c>
      <c r="F238" s="2">
        <v>195.51</v>
      </c>
      <c r="G238" s="8">
        <v>62.22</v>
      </c>
    </row>
    <row r="239" spans="1:7" ht="47.25" x14ac:dyDescent="0.25">
      <c r="A239" s="2" t="s">
        <v>95</v>
      </c>
      <c r="B239" s="3" t="s">
        <v>65</v>
      </c>
      <c r="C239" s="3" t="s">
        <v>150</v>
      </c>
      <c r="D239" s="14" t="s">
        <v>8</v>
      </c>
      <c r="E239" s="7" t="s">
        <v>7</v>
      </c>
      <c r="F239" s="2">
        <v>26.77</v>
      </c>
      <c r="G239" s="8">
        <v>8.82</v>
      </c>
    </row>
    <row r="240" spans="1:7" ht="47.25" x14ac:dyDescent="0.25">
      <c r="A240" s="2" t="s">
        <v>95</v>
      </c>
      <c r="B240" s="3" t="s">
        <v>60</v>
      </c>
      <c r="C240" s="3" t="s">
        <v>150</v>
      </c>
      <c r="D240" s="14" t="s">
        <v>25</v>
      </c>
      <c r="E240" s="7" t="s">
        <v>7</v>
      </c>
      <c r="F240" s="2">
        <v>201.93</v>
      </c>
      <c r="G240" s="8">
        <v>67.69</v>
      </c>
    </row>
    <row r="241" spans="1:7" ht="47.25" x14ac:dyDescent="0.25">
      <c r="A241" s="2" t="s">
        <v>95</v>
      </c>
      <c r="B241" s="3" t="s">
        <v>60</v>
      </c>
      <c r="C241" s="3" t="s">
        <v>150</v>
      </c>
      <c r="D241" s="14" t="s">
        <v>48</v>
      </c>
      <c r="E241" s="7" t="s">
        <v>7</v>
      </c>
      <c r="F241" s="2">
        <v>292.82</v>
      </c>
      <c r="G241" s="8">
        <v>92.55</v>
      </c>
    </row>
    <row r="242" spans="1:7" ht="47.25" x14ac:dyDescent="0.25">
      <c r="A242" s="2" t="s">
        <v>95</v>
      </c>
      <c r="B242" s="3" t="s">
        <v>55</v>
      </c>
      <c r="C242" s="3" t="s">
        <v>155</v>
      </c>
      <c r="D242" s="14" t="s">
        <v>13</v>
      </c>
      <c r="E242" s="7" t="s">
        <v>7</v>
      </c>
      <c r="F242" s="2">
        <v>16.52</v>
      </c>
      <c r="G242" s="8">
        <v>4.62</v>
      </c>
    </row>
    <row r="243" spans="1:7" ht="47.25" x14ac:dyDescent="0.25">
      <c r="A243" s="2" t="s">
        <v>95</v>
      </c>
      <c r="B243" s="3" t="s">
        <v>59</v>
      </c>
      <c r="C243" s="3" t="s">
        <v>149</v>
      </c>
      <c r="D243" s="14" t="s">
        <v>11</v>
      </c>
      <c r="E243" s="7" t="s">
        <v>7</v>
      </c>
      <c r="F243" s="2">
        <v>15.45</v>
      </c>
      <c r="G243" s="8">
        <v>12.01</v>
      </c>
    </row>
    <row r="244" spans="1:7" ht="47.25" x14ac:dyDescent="0.25">
      <c r="A244" s="2" t="s">
        <v>95</v>
      </c>
      <c r="B244" s="3" t="s">
        <v>83</v>
      </c>
      <c r="C244" s="3" t="s">
        <v>153</v>
      </c>
      <c r="D244" s="14" t="s">
        <v>8</v>
      </c>
      <c r="E244" s="7" t="s">
        <v>7</v>
      </c>
      <c r="F244" s="2">
        <v>5.67</v>
      </c>
      <c r="G244" s="8">
        <v>1.78</v>
      </c>
    </row>
    <row r="245" spans="1:7" ht="47.25" x14ac:dyDescent="0.25">
      <c r="A245" s="2" t="s">
        <v>95</v>
      </c>
      <c r="B245" s="3" t="s">
        <v>32</v>
      </c>
      <c r="C245" s="3" t="s">
        <v>150</v>
      </c>
      <c r="D245" s="14" t="s">
        <v>20</v>
      </c>
      <c r="E245" s="7" t="s">
        <v>7</v>
      </c>
      <c r="F245" s="2">
        <v>43.07</v>
      </c>
      <c r="G245" s="8">
        <v>13.32</v>
      </c>
    </row>
    <row r="246" spans="1:7" ht="47.25" x14ac:dyDescent="0.25">
      <c r="A246" s="2" t="s">
        <v>95</v>
      </c>
      <c r="B246" s="3" t="s">
        <v>12</v>
      </c>
      <c r="C246" s="3" t="s">
        <v>149</v>
      </c>
      <c r="D246" s="14" t="s">
        <v>22</v>
      </c>
      <c r="E246" s="7" t="s">
        <v>7</v>
      </c>
      <c r="F246" s="2">
        <v>78.2</v>
      </c>
      <c r="G246" s="8">
        <v>63.94</v>
      </c>
    </row>
    <row r="247" spans="1:7" ht="47.25" x14ac:dyDescent="0.25">
      <c r="A247" s="2" t="s">
        <v>95</v>
      </c>
      <c r="B247" s="3" t="s">
        <v>12</v>
      </c>
      <c r="C247" s="3" t="s">
        <v>149</v>
      </c>
      <c r="D247" s="14" t="s">
        <v>13</v>
      </c>
      <c r="E247" s="7" t="s">
        <v>7</v>
      </c>
      <c r="F247" s="2">
        <v>42.28</v>
      </c>
      <c r="G247" s="8">
        <v>34.36</v>
      </c>
    </row>
    <row r="248" spans="1:7" ht="47.25" x14ac:dyDescent="0.25">
      <c r="A248" s="2" t="s">
        <v>95</v>
      </c>
      <c r="B248" s="3" t="s">
        <v>12</v>
      </c>
      <c r="C248" s="3" t="s">
        <v>149</v>
      </c>
      <c r="D248" s="14" t="s">
        <v>11</v>
      </c>
      <c r="E248" s="7" t="s">
        <v>7</v>
      </c>
      <c r="F248" s="2">
        <v>21.43</v>
      </c>
      <c r="G248" s="8">
        <v>17.86</v>
      </c>
    </row>
    <row r="249" spans="1:7" ht="47.25" x14ac:dyDescent="0.25">
      <c r="A249" s="2" t="s">
        <v>95</v>
      </c>
      <c r="B249" s="3" t="s">
        <v>114</v>
      </c>
      <c r="C249" s="3" t="s">
        <v>153</v>
      </c>
      <c r="D249" s="14" t="s">
        <v>22</v>
      </c>
      <c r="E249" s="7" t="s">
        <v>7</v>
      </c>
      <c r="F249" s="2">
        <v>3.01</v>
      </c>
      <c r="G249" s="8">
        <v>1.1299999999999999</v>
      </c>
    </row>
    <row r="250" spans="1:7" ht="47.25" x14ac:dyDescent="0.25">
      <c r="A250" s="2" t="s">
        <v>95</v>
      </c>
      <c r="B250" s="3" t="s">
        <v>114</v>
      </c>
      <c r="C250" s="3" t="s">
        <v>153</v>
      </c>
      <c r="D250" s="14" t="s">
        <v>15</v>
      </c>
      <c r="E250" s="7" t="s">
        <v>7</v>
      </c>
      <c r="F250" s="2">
        <v>1.86</v>
      </c>
      <c r="G250" s="8">
        <v>0.72</v>
      </c>
    </row>
    <row r="251" spans="1:7" ht="47.25" x14ac:dyDescent="0.25">
      <c r="A251" s="2" t="s">
        <v>95</v>
      </c>
      <c r="B251" s="3" t="s">
        <v>60</v>
      </c>
      <c r="C251" s="3" t="s">
        <v>150</v>
      </c>
      <c r="D251" s="14" t="s">
        <v>24</v>
      </c>
      <c r="E251" s="7" t="s">
        <v>7</v>
      </c>
      <c r="F251" s="2">
        <v>253.78</v>
      </c>
      <c r="G251" s="8">
        <v>87.86</v>
      </c>
    </row>
    <row r="252" spans="1:7" ht="47.25" x14ac:dyDescent="0.25">
      <c r="A252" s="2" t="s">
        <v>95</v>
      </c>
      <c r="B252" s="3" t="s">
        <v>55</v>
      </c>
      <c r="C252" s="3" t="s">
        <v>155</v>
      </c>
      <c r="D252" s="14" t="s">
        <v>48</v>
      </c>
      <c r="E252" s="7" t="s">
        <v>7</v>
      </c>
      <c r="F252" s="2">
        <v>16.46</v>
      </c>
      <c r="G252" s="8">
        <v>4.62</v>
      </c>
    </row>
    <row r="253" spans="1:7" ht="47.25" x14ac:dyDescent="0.25">
      <c r="A253" s="2" t="s">
        <v>85</v>
      </c>
      <c r="B253" s="3" t="s">
        <v>59</v>
      </c>
      <c r="C253" s="3" t="s">
        <v>149</v>
      </c>
      <c r="D253" s="14" t="s">
        <v>22</v>
      </c>
      <c r="E253" s="7" t="s">
        <v>7</v>
      </c>
      <c r="F253" s="2">
        <v>23.51</v>
      </c>
      <c r="G253" s="8">
        <v>4.96</v>
      </c>
    </row>
    <row r="254" spans="1:7" ht="47.25" x14ac:dyDescent="0.25">
      <c r="A254" s="2" t="s">
        <v>85</v>
      </c>
      <c r="B254" s="3" t="s">
        <v>81</v>
      </c>
      <c r="C254" s="3" t="s">
        <v>150</v>
      </c>
      <c r="D254" s="14" t="s">
        <v>20</v>
      </c>
      <c r="E254" s="7" t="s">
        <v>7</v>
      </c>
      <c r="F254" s="2">
        <v>15.73</v>
      </c>
      <c r="G254" s="8">
        <v>17.61</v>
      </c>
    </row>
    <row r="255" spans="1:7" ht="47.25" x14ac:dyDescent="0.25">
      <c r="A255" s="2" t="s">
        <v>85</v>
      </c>
      <c r="B255" s="3" t="s">
        <v>81</v>
      </c>
      <c r="C255" s="3" t="s">
        <v>150</v>
      </c>
      <c r="D255" s="14" t="s">
        <v>13</v>
      </c>
      <c r="E255" s="7" t="s">
        <v>7</v>
      </c>
      <c r="F255" s="2">
        <v>15.6</v>
      </c>
      <c r="G255" s="8">
        <v>17.36</v>
      </c>
    </row>
    <row r="256" spans="1:7" ht="47.25" x14ac:dyDescent="0.25">
      <c r="A256" s="2" t="s">
        <v>85</v>
      </c>
      <c r="B256" s="3" t="s">
        <v>12</v>
      </c>
      <c r="C256" s="3" t="s">
        <v>149</v>
      </c>
      <c r="D256" s="14" t="s">
        <v>25</v>
      </c>
      <c r="E256" s="7" t="s">
        <v>7</v>
      </c>
      <c r="F256" s="2">
        <v>71.89</v>
      </c>
      <c r="G256" s="8">
        <v>58.86</v>
      </c>
    </row>
    <row r="257" spans="1:7" ht="47.25" x14ac:dyDescent="0.25">
      <c r="A257" s="2" t="s">
        <v>85</v>
      </c>
      <c r="B257" s="3" t="s">
        <v>57</v>
      </c>
      <c r="C257" s="3" t="s">
        <v>150</v>
      </c>
      <c r="D257" s="14" t="s">
        <v>48</v>
      </c>
      <c r="E257" s="7" t="s">
        <v>7</v>
      </c>
      <c r="F257" s="2">
        <v>17.8</v>
      </c>
      <c r="G257" s="8">
        <v>17.579999999999998</v>
      </c>
    </row>
    <row r="258" spans="1:7" ht="47.25" x14ac:dyDescent="0.25">
      <c r="A258" s="2" t="s">
        <v>85</v>
      </c>
      <c r="B258" s="3" t="s">
        <v>57</v>
      </c>
      <c r="C258" s="3" t="s">
        <v>150</v>
      </c>
      <c r="D258" s="14" t="s">
        <v>24</v>
      </c>
      <c r="E258" s="7" t="s">
        <v>7</v>
      </c>
      <c r="F258" s="2">
        <v>20.53</v>
      </c>
      <c r="G258" s="8">
        <v>18.64</v>
      </c>
    </row>
    <row r="259" spans="1:7" ht="47.25" x14ac:dyDescent="0.25">
      <c r="A259" s="2" t="s">
        <v>85</v>
      </c>
      <c r="B259" s="3" t="s">
        <v>33</v>
      </c>
      <c r="C259" s="3" t="s">
        <v>149</v>
      </c>
      <c r="D259" s="14" t="s">
        <v>20</v>
      </c>
      <c r="E259" s="7" t="s">
        <v>7</v>
      </c>
      <c r="F259" s="2">
        <v>104.7</v>
      </c>
      <c r="G259" s="8">
        <v>37.56</v>
      </c>
    </row>
    <row r="260" spans="1:7" ht="47.25" x14ac:dyDescent="0.25">
      <c r="A260" s="2" t="s">
        <v>85</v>
      </c>
      <c r="B260" s="3" t="s">
        <v>45</v>
      </c>
      <c r="C260" s="3" t="s">
        <v>154</v>
      </c>
      <c r="D260" s="14" t="s">
        <v>15</v>
      </c>
      <c r="E260" s="7" t="s">
        <v>7</v>
      </c>
      <c r="F260" s="2">
        <v>0.41</v>
      </c>
      <c r="G260" s="8">
        <v>0.23</v>
      </c>
    </row>
    <row r="261" spans="1:7" ht="47.25" x14ac:dyDescent="0.25">
      <c r="A261" s="2" t="s">
        <v>85</v>
      </c>
      <c r="B261" s="3" t="s">
        <v>23</v>
      </c>
      <c r="C261" s="3" t="s">
        <v>149</v>
      </c>
      <c r="D261" s="14" t="s">
        <v>6</v>
      </c>
      <c r="E261" s="7" t="s">
        <v>7</v>
      </c>
      <c r="F261" s="2">
        <v>24.52</v>
      </c>
      <c r="G261" s="8">
        <v>35.71</v>
      </c>
    </row>
    <row r="262" spans="1:7" ht="47.25" x14ac:dyDescent="0.25">
      <c r="A262" s="2" t="s">
        <v>85</v>
      </c>
      <c r="B262" s="3" t="s">
        <v>23</v>
      </c>
      <c r="C262" s="3" t="s">
        <v>149</v>
      </c>
      <c r="D262" s="14" t="s">
        <v>13</v>
      </c>
      <c r="E262" s="7" t="s">
        <v>7</v>
      </c>
      <c r="F262" s="2">
        <v>13.31</v>
      </c>
      <c r="G262" s="8">
        <v>18.149999999999999</v>
      </c>
    </row>
    <row r="263" spans="1:7" ht="47.25" x14ac:dyDescent="0.25">
      <c r="A263" s="2" t="s">
        <v>85</v>
      </c>
      <c r="B263" s="3" t="s">
        <v>59</v>
      </c>
      <c r="C263" s="3" t="s">
        <v>149</v>
      </c>
      <c r="D263" s="14" t="s">
        <v>6</v>
      </c>
      <c r="E263" s="7" t="s">
        <v>7</v>
      </c>
      <c r="F263" s="2">
        <v>19.850000000000001</v>
      </c>
      <c r="G263" s="8">
        <v>4.2</v>
      </c>
    </row>
    <row r="264" spans="1:7" ht="47.25" x14ac:dyDescent="0.25">
      <c r="A264" s="2" t="s">
        <v>85</v>
      </c>
      <c r="B264" s="3" t="s">
        <v>59</v>
      </c>
      <c r="C264" s="3" t="s">
        <v>149</v>
      </c>
      <c r="D264" s="14" t="s">
        <v>13</v>
      </c>
      <c r="E264" s="7" t="s">
        <v>7</v>
      </c>
      <c r="F264" s="2">
        <v>9.6199999999999992</v>
      </c>
      <c r="G264" s="8">
        <v>2.02</v>
      </c>
    </row>
    <row r="265" spans="1:7" ht="47.25" x14ac:dyDescent="0.25">
      <c r="A265" s="2" t="s">
        <v>85</v>
      </c>
      <c r="B265" s="3" t="s">
        <v>57</v>
      </c>
      <c r="C265" s="3" t="s">
        <v>150</v>
      </c>
      <c r="D265" s="14" t="s">
        <v>22</v>
      </c>
      <c r="E265" s="7" t="s">
        <v>7</v>
      </c>
      <c r="F265" s="2">
        <v>16.71</v>
      </c>
      <c r="G265" s="8">
        <v>17.96</v>
      </c>
    </row>
    <row r="266" spans="1:7" ht="47.25" x14ac:dyDescent="0.25">
      <c r="A266" s="2" t="s">
        <v>85</v>
      </c>
      <c r="B266" s="3" t="s">
        <v>12</v>
      </c>
      <c r="C266" s="3" t="s">
        <v>149</v>
      </c>
      <c r="D266" s="14" t="s">
        <v>22</v>
      </c>
      <c r="E266" s="7" t="s">
        <v>7</v>
      </c>
      <c r="F266" s="2">
        <v>47.31</v>
      </c>
      <c r="G266" s="8">
        <v>53.11</v>
      </c>
    </row>
    <row r="267" spans="1:7" ht="47.25" x14ac:dyDescent="0.25">
      <c r="A267" s="2" t="s">
        <v>85</v>
      </c>
      <c r="B267" s="3" t="s">
        <v>79</v>
      </c>
      <c r="C267" s="3" t="s">
        <v>149</v>
      </c>
      <c r="D267" s="14" t="s">
        <v>8</v>
      </c>
      <c r="E267" s="7" t="s">
        <v>7</v>
      </c>
      <c r="F267" s="2">
        <v>24.02</v>
      </c>
      <c r="G267" s="8">
        <v>3.78</v>
      </c>
    </row>
    <row r="268" spans="1:7" ht="47.25" x14ac:dyDescent="0.25">
      <c r="A268" s="2" t="s">
        <v>85</v>
      </c>
      <c r="B268" s="3" t="s">
        <v>81</v>
      </c>
      <c r="C268" s="3" t="s">
        <v>150</v>
      </c>
      <c r="D268" s="14" t="s">
        <v>10</v>
      </c>
      <c r="E268" s="7" t="s">
        <v>7</v>
      </c>
      <c r="F268" s="2">
        <v>15.03</v>
      </c>
      <c r="G268" s="8">
        <v>17.22</v>
      </c>
    </row>
    <row r="269" spans="1:7" ht="47.25" x14ac:dyDescent="0.25">
      <c r="A269" s="2" t="s">
        <v>85</v>
      </c>
      <c r="B269" s="3" t="s">
        <v>23</v>
      </c>
      <c r="C269" s="3" t="s">
        <v>149</v>
      </c>
      <c r="D269" s="14" t="s">
        <v>24</v>
      </c>
      <c r="E269" s="7" t="s">
        <v>7</v>
      </c>
      <c r="F269" s="2">
        <v>13.82</v>
      </c>
      <c r="G269" s="8">
        <v>18.899999999999999</v>
      </c>
    </row>
    <row r="270" spans="1:7" ht="47.25" x14ac:dyDescent="0.25">
      <c r="A270" s="2" t="s">
        <v>85</v>
      </c>
      <c r="B270" s="3" t="s">
        <v>12</v>
      </c>
      <c r="C270" s="3" t="s">
        <v>149</v>
      </c>
      <c r="D270" s="14" t="s">
        <v>6</v>
      </c>
      <c r="E270" s="7" t="s">
        <v>7</v>
      </c>
      <c r="F270" s="2">
        <v>21.66</v>
      </c>
      <c r="G270" s="8">
        <v>12.54</v>
      </c>
    </row>
    <row r="271" spans="1:7" ht="47.25" x14ac:dyDescent="0.25">
      <c r="A271" s="2" t="s">
        <v>85</v>
      </c>
      <c r="B271" s="3" t="s">
        <v>12</v>
      </c>
      <c r="C271" s="3" t="s">
        <v>149</v>
      </c>
      <c r="D271" s="14" t="s">
        <v>15</v>
      </c>
      <c r="E271" s="7" t="s">
        <v>7</v>
      </c>
      <c r="F271" s="2">
        <v>15.08</v>
      </c>
      <c r="G271" s="8">
        <v>18.03</v>
      </c>
    </row>
    <row r="272" spans="1:7" ht="47.25" x14ac:dyDescent="0.25">
      <c r="A272" s="2" t="s">
        <v>85</v>
      </c>
      <c r="B272" s="3" t="s">
        <v>32</v>
      </c>
      <c r="C272" s="3" t="s">
        <v>150</v>
      </c>
      <c r="D272" s="14" t="s">
        <v>10</v>
      </c>
      <c r="E272" s="7" t="s">
        <v>7</v>
      </c>
      <c r="F272" s="2">
        <v>14.69</v>
      </c>
      <c r="G272" s="8">
        <v>1.17</v>
      </c>
    </row>
    <row r="273" spans="1:7" ht="47.25" x14ac:dyDescent="0.25">
      <c r="A273" s="2" t="s">
        <v>85</v>
      </c>
      <c r="B273" s="3" t="s">
        <v>23</v>
      </c>
      <c r="C273" s="3" t="s">
        <v>149</v>
      </c>
      <c r="D273" s="14" t="s">
        <v>22</v>
      </c>
      <c r="E273" s="7" t="s">
        <v>7</v>
      </c>
      <c r="F273" s="2">
        <v>25.27</v>
      </c>
      <c r="G273" s="8">
        <v>35.22</v>
      </c>
    </row>
    <row r="274" spans="1:7" ht="47.25" x14ac:dyDescent="0.25">
      <c r="A274" s="2" t="s">
        <v>85</v>
      </c>
      <c r="B274" s="3" t="s">
        <v>23</v>
      </c>
      <c r="C274" s="3" t="s">
        <v>149</v>
      </c>
      <c r="D274" s="14" t="s">
        <v>11</v>
      </c>
      <c r="E274" s="7" t="s">
        <v>7</v>
      </c>
      <c r="F274" s="2">
        <v>14.04</v>
      </c>
      <c r="G274" s="8">
        <v>17.899999999999999</v>
      </c>
    </row>
    <row r="275" spans="1:7" ht="47.25" x14ac:dyDescent="0.25">
      <c r="A275" s="2" t="s">
        <v>85</v>
      </c>
      <c r="B275" s="3" t="s">
        <v>12</v>
      </c>
      <c r="C275" s="3" t="s">
        <v>149</v>
      </c>
      <c r="D275" s="14" t="s">
        <v>8</v>
      </c>
      <c r="E275" s="7" t="s">
        <v>7</v>
      </c>
      <c r="F275" s="2">
        <v>40.92</v>
      </c>
      <c r="G275" s="8">
        <v>23.14</v>
      </c>
    </row>
    <row r="276" spans="1:7" ht="47.25" x14ac:dyDescent="0.25">
      <c r="A276" s="2" t="s">
        <v>85</v>
      </c>
      <c r="B276" s="3" t="s">
        <v>96</v>
      </c>
      <c r="C276" s="3" t="s">
        <v>150</v>
      </c>
      <c r="D276" s="14" t="s">
        <v>25</v>
      </c>
      <c r="E276" s="7" t="s">
        <v>7</v>
      </c>
      <c r="F276" s="2">
        <v>46.89</v>
      </c>
      <c r="G276" s="8">
        <v>6.12</v>
      </c>
    </row>
    <row r="277" spans="1:7" ht="47.25" x14ac:dyDescent="0.25">
      <c r="A277" s="2" t="s">
        <v>85</v>
      </c>
      <c r="B277" s="3" t="s">
        <v>60</v>
      </c>
      <c r="C277" s="3" t="s">
        <v>150</v>
      </c>
      <c r="D277" s="14" t="s">
        <v>24</v>
      </c>
      <c r="E277" s="7" t="s">
        <v>7</v>
      </c>
      <c r="F277" s="2">
        <v>4.26</v>
      </c>
      <c r="G277" s="8">
        <v>2.56</v>
      </c>
    </row>
    <row r="278" spans="1:7" ht="47.25" x14ac:dyDescent="0.25">
      <c r="A278" s="2" t="s">
        <v>85</v>
      </c>
      <c r="B278" s="3" t="s">
        <v>12</v>
      </c>
      <c r="C278" s="3" t="s">
        <v>149</v>
      </c>
      <c r="D278" s="14" t="s">
        <v>34</v>
      </c>
      <c r="E278" s="7" t="s">
        <v>7</v>
      </c>
      <c r="F278" s="2">
        <v>96.09</v>
      </c>
      <c r="G278" s="8">
        <v>80.67</v>
      </c>
    </row>
    <row r="279" spans="1:7" ht="47.25" x14ac:dyDescent="0.25">
      <c r="A279" s="2" t="s">
        <v>85</v>
      </c>
      <c r="B279" s="3" t="s">
        <v>23</v>
      </c>
      <c r="C279" s="3" t="s">
        <v>149</v>
      </c>
      <c r="D279" s="14" t="s">
        <v>48</v>
      </c>
      <c r="E279" s="7" t="s">
        <v>7</v>
      </c>
      <c r="F279" s="2">
        <v>12.69</v>
      </c>
      <c r="G279" s="8">
        <v>17.8</v>
      </c>
    </row>
    <row r="280" spans="1:7" ht="47.25" x14ac:dyDescent="0.25">
      <c r="A280" s="2" t="s">
        <v>85</v>
      </c>
      <c r="B280" s="3" t="s">
        <v>28</v>
      </c>
      <c r="C280" s="3" t="s">
        <v>149</v>
      </c>
      <c r="D280" s="14" t="s">
        <v>24</v>
      </c>
      <c r="E280" s="7" t="s">
        <v>7</v>
      </c>
      <c r="F280" s="2">
        <v>75.900000000000006</v>
      </c>
      <c r="G280" s="8">
        <v>11.53</v>
      </c>
    </row>
    <row r="281" spans="1:7" ht="47.25" x14ac:dyDescent="0.25">
      <c r="A281" s="2" t="s">
        <v>85</v>
      </c>
      <c r="B281" s="3" t="s">
        <v>81</v>
      </c>
      <c r="C281" s="3" t="s">
        <v>150</v>
      </c>
      <c r="D281" s="14" t="s">
        <v>48</v>
      </c>
      <c r="E281" s="7" t="s">
        <v>7</v>
      </c>
      <c r="F281" s="2">
        <v>15.05</v>
      </c>
      <c r="G281" s="8">
        <v>16.87</v>
      </c>
    </row>
    <row r="282" spans="1:7" ht="47.25" x14ac:dyDescent="0.25">
      <c r="A282" s="2" t="s">
        <v>85</v>
      </c>
      <c r="B282" s="3" t="s">
        <v>81</v>
      </c>
      <c r="C282" s="3" t="s">
        <v>150</v>
      </c>
      <c r="D282" s="14" t="s">
        <v>6</v>
      </c>
      <c r="E282" s="7" t="s">
        <v>7</v>
      </c>
      <c r="F282" s="2">
        <v>15.61</v>
      </c>
      <c r="G282" s="8">
        <v>17.61</v>
      </c>
    </row>
    <row r="283" spans="1:7" ht="47.25" x14ac:dyDescent="0.25">
      <c r="A283" s="2" t="s">
        <v>85</v>
      </c>
      <c r="B283" s="3" t="s">
        <v>59</v>
      </c>
      <c r="C283" s="3" t="s">
        <v>149</v>
      </c>
      <c r="D283" s="14" t="s">
        <v>48</v>
      </c>
      <c r="E283" s="7" t="s">
        <v>7</v>
      </c>
      <c r="F283" s="2">
        <v>19.600000000000001</v>
      </c>
      <c r="G283" s="8">
        <v>4.1399999999999997</v>
      </c>
    </row>
    <row r="284" spans="1:7" ht="47.25" x14ac:dyDescent="0.25">
      <c r="A284" s="2" t="s">
        <v>85</v>
      </c>
      <c r="B284" s="3" t="s">
        <v>59</v>
      </c>
      <c r="C284" s="3" t="s">
        <v>149</v>
      </c>
      <c r="D284" s="14" t="s">
        <v>24</v>
      </c>
      <c r="E284" s="7" t="s">
        <v>7</v>
      </c>
      <c r="F284" s="2">
        <v>26.79</v>
      </c>
      <c r="G284" s="8">
        <v>5.79</v>
      </c>
    </row>
    <row r="285" spans="1:7" ht="47.25" x14ac:dyDescent="0.25">
      <c r="A285" s="2" t="s">
        <v>85</v>
      </c>
      <c r="B285" s="3" t="s">
        <v>39</v>
      </c>
      <c r="C285" s="3" t="s">
        <v>154</v>
      </c>
      <c r="D285" s="14" t="s">
        <v>20</v>
      </c>
      <c r="E285" s="7" t="s">
        <v>7</v>
      </c>
      <c r="F285" s="2">
        <v>31.01</v>
      </c>
      <c r="G285" s="8">
        <v>19.670000000000002</v>
      </c>
    </row>
    <row r="286" spans="1:7" ht="47.25" x14ac:dyDescent="0.25">
      <c r="A286" s="2" t="s">
        <v>85</v>
      </c>
      <c r="B286" s="3" t="s">
        <v>12</v>
      </c>
      <c r="C286" s="3" t="s">
        <v>149</v>
      </c>
      <c r="D286" s="14" t="s">
        <v>24</v>
      </c>
      <c r="E286" s="7" t="s">
        <v>7</v>
      </c>
      <c r="F286" s="2">
        <v>30.5</v>
      </c>
      <c r="G286" s="8">
        <v>5.05</v>
      </c>
    </row>
    <row r="287" spans="1:7" ht="47.25" x14ac:dyDescent="0.25">
      <c r="A287" s="2" t="s">
        <v>85</v>
      </c>
      <c r="B287" s="3" t="s">
        <v>33</v>
      </c>
      <c r="C287" s="3" t="s">
        <v>149</v>
      </c>
      <c r="D287" s="14" t="s">
        <v>8</v>
      </c>
      <c r="E287" s="7" t="s">
        <v>7</v>
      </c>
      <c r="F287" s="2">
        <v>68.28</v>
      </c>
      <c r="G287" s="8">
        <v>19.350000000000001</v>
      </c>
    </row>
    <row r="288" spans="1:7" ht="47.25" x14ac:dyDescent="0.25">
      <c r="A288" s="2" t="s">
        <v>85</v>
      </c>
      <c r="B288" s="3" t="s">
        <v>23</v>
      </c>
      <c r="C288" s="3" t="s">
        <v>149</v>
      </c>
      <c r="D288" s="14" t="s">
        <v>8</v>
      </c>
      <c r="E288" s="7" t="s">
        <v>7</v>
      </c>
      <c r="F288" s="2">
        <v>48.89</v>
      </c>
      <c r="G288" s="8">
        <v>53.91</v>
      </c>
    </row>
    <row r="289" spans="1:7" ht="47.25" x14ac:dyDescent="0.25">
      <c r="A289" s="2" t="s">
        <v>85</v>
      </c>
      <c r="B289" s="3" t="s">
        <v>59</v>
      </c>
      <c r="C289" s="3" t="s">
        <v>149</v>
      </c>
      <c r="D289" s="14" t="s">
        <v>15</v>
      </c>
      <c r="E289" s="7" t="s">
        <v>7</v>
      </c>
      <c r="F289" s="2">
        <v>24.95</v>
      </c>
      <c r="G289" s="8">
        <v>5.29</v>
      </c>
    </row>
    <row r="290" spans="1:7" ht="47.25" x14ac:dyDescent="0.25">
      <c r="A290" s="2" t="s">
        <v>85</v>
      </c>
      <c r="B290" s="3" t="s">
        <v>12</v>
      </c>
      <c r="C290" s="3" t="s">
        <v>149</v>
      </c>
      <c r="D290" s="14" t="s">
        <v>20</v>
      </c>
      <c r="E290" s="7" t="s">
        <v>7</v>
      </c>
      <c r="F290" s="2">
        <v>9.74</v>
      </c>
      <c r="G290" s="8">
        <v>2.08</v>
      </c>
    </row>
    <row r="291" spans="1:7" ht="47.25" x14ac:dyDescent="0.25">
      <c r="A291" s="2" t="s">
        <v>85</v>
      </c>
      <c r="B291" s="3" t="s">
        <v>12</v>
      </c>
      <c r="C291" s="3" t="s">
        <v>149</v>
      </c>
      <c r="D291" s="14" t="s">
        <v>10</v>
      </c>
      <c r="E291" s="7" t="s">
        <v>7</v>
      </c>
      <c r="F291" s="2">
        <v>37.130000000000003</v>
      </c>
      <c r="G291" s="8">
        <v>24.39</v>
      </c>
    </row>
    <row r="292" spans="1:7" ht="47.25" x14ac:dyDescent="0.25">
      <c r="A292" s="2" t="s">
        <v>85</v>
      </c>
      <c r="B292" s="3" t="s">
        <v>23</v>
      </c>
      <c r="C292" s="3" t="s">
        <v>149</v>
      </c>
      <c r="D292" s="14" t="s">
        <v>34</v>
      </c>
      <c r="E292" s="7" t="s">
        <v>7</v>
      </c>
      <c r="F292" s="2">
        <v>29.57</v>
      </c>
      <c r="G292" s="8">
        <v>34.22</v>
      </c>
    </row>
    <row r="293" spans="1:7" ht="47.25" x14ac:dyDescent="0.25">
      <c r="A293" s="2" t="s">
        <v>85</v>
      </c>
      <c r="B293" s="3" t="s">
        <v>70</v>
      </c>
      <c r="C293" s="3" t="s">
        <v>149</v>
      </c>
      <c r="D293" s="14" t="s">
        <v>48</v>
      </c>
      <c r="E293" s="7" t="s">
        <v>7</v>
      </c>
      <c r="F293" s="2">
        <v>41.71</v>
      </c>
      <c r="G293" s="8">
        <v>8.0299999999999994</v>
      </c>
    </row>
    <row r="294" spans="1:7" ht="47.25" x14ac:dyDescent="0.25">
      <c r="A294" s="2" t="s">
        <v>85</v>
      </c>
      <c r="B294" s="3" t="s">
        <v>70</v>
      </c>
      <c r="C294" s="3" t="s">
        <v>149</v>
      </c>
      <c r="D294" s="14" t="s">
        <v>13</v>
      </c>
      <c r="E294" s="7" t="s">
        <v>7</v>
      </c>
      <c r="F294" s="2">
        <v>68.44</v>
      </c>
      <c r="G294" s="8">
        <v>12.42</v>
      </c>
    </row>
    <row r="295" spans="1:7" ht="47.25" x14ac:dyDescent="0.25">
      <c r="A295" s="2" t="s">
        <v>85</v>
      </c>
      <c r="B295" s="3" t="s">
        <v>33</v>
      </c>
      <c r="C295" s="3" t="s">
        <v>149</v>
      </c>
      <c r="D295" s="14" t="s">
        <v>34</v>
      </c>
      <c r="E295" s="7" t="s">
        <v>7</v>
      </c>
      <c r="F295" s="2">
        <v>216.57</v>
      </c>
      <c r="G295" s="8">
        <v>38.24</v>
      </c>
    </row>
    <row r="296" spans="1:7" ht="47.25" x14ac:dyDescent="0.25">
      <c r="A296" s="2" t="s">
        <v>85</v>
      </c>
      <c r="B296" s="3" t="s">
        <v>28</v>
      </c>
      <c r="C296" s="3" t="s">
        <v>149</v>
      </c>
      <c r="D296" s="14" t="s">
        <v>25</v>
      </c>
      <c r="E296" s="7" t="s">
        <v>7</v>
      </c>
      <c r="F296" s="2">
        <v>58.05</v>
      </c>
      <c r="G296" s="8">
        <v>11.8</v>
      </c>
    </row>
    <row r="297" spans="1:7" ht="47.25" x14ac:dyDescent="0.25">
      <c r="A297" s="2" t="s">
        <v>85</v>
      </c>
      <c r="B297" s="3" t="s">
        <v>60</v>
      </c>
      <c r="C297" s="3" t="s">
        <v>150</v>
      </c>
      <c r="D297" s="14" t="s">
        <v>11</v>
      </c>
      <c r="E297" s="7" t="s">
        <v>7</v>
      </c>
      <c r="F297" s="2">
        <v>5.24</v>
      </c>
      <c r="G297" s="8">
        <v>3.23</v>
      </c>
    </row>
    <row r="298" spans="1:7" ht="47.25" x14ac:dyDescent="0.25">
      <c r="A298" s="2" t="s">
        <v>85</v>
      </c>
      <c r="B298" s="3" t="s">
        <v>60</v>
      </c>
      <c r="C298" s="3" t="s">
        <v>150</v>
      </c>
      <c r="D298" s="14" t="s">
        <v>15</v>
      </c>
      <c r="E298" s="7" t="s">
        <v>7</v>
      </c>
      <c r="F298" s="2">
        <v>5.54</v>
      </c>
      <c r="G298" s="8">
        <v>5.0599999999999996</v>
      </c>
    </row>
    <row r="299" spans="1:7" ht="47.25" x14ac:dyDescent="0.25">
      <c r="A299" s="2" t="s">
        <v>85</v>
      </c>
      <c r="B299" s="3" t="s">
        <v>12</v>
      </c>
      <c r="C299" s="3" t="s">
        <v>149</v>
      </c>
      <c r="D299" s="14" t="s">
        <v>13</v>
      </c>
      <c r="E299" s="7" t="s">
        <v>7</v>
      </c>
      <c r="F299" s="2">
        <v>40.380000000000003</v>
      </c>
      <c r="G299" s="8">
        <v>23.75</v>
      </c>
    </row>
    <row r="300" spans="1:7" ht="47.25" x14ac:dyDescent="0.25">
      <c r="A300" s="2" t="s">
        <v>85</v>
      </c>
      <c r="B300" s="3" t="s">
        <v>81</v>
      </c>
      <c r="C300" s="3" t="s">
        <v>150</v>
      </c>
      <c r="D300" s="14" t="s">
        <v>25</v>
      </c>
      <c r="E300" s="7" t="s">
        <v>7</v>
      </c>
      <c r="F300" s="2">
        <v>87.97</v>
      </c>
      <c r="G300" s="8">
        <v>33.020000000000003</v>
      </c>
    </row>
    <row r="301" spans="1:7" ht="47.25" x14ac:dyDescent="0.25">
      <c r="A301" s="2" t="s">
        <v>85</v>
      </c>
      <c r="B301" s="3" t="s">
        <v>146</v>
      </c>
      <c r="C301" s="3" t="s">
        <v>155</v>
      </c>
      <c r="D301" s="14" t="s">
        <v>20</v>
      </c>
      <c r="E301" s="7" t="s">
        <v>7</v>
      </c>
      <c r="F301" s="2">
        <v>50.92</v>
      </c>
      <c r="G301" s="8">
        <v>7.98</v>
      </c>
    </row>
    <row r="302" spans="1:7" ht="47.25" x14ac:dyDescent="0.25">
      <c r="A302" s="2" t="s">
        <v>85</v>
      </c>
      <c r="B302" s="3" t="s">
        <v>57</v>
      </c>
      <c r="C302" s="3" t="s">
        <v>150</v>
      </c>
      <c r="D302" s="14" t="s">
        <v>10</v>
      </c>
      <c r="E302" s="7" t="s">
        <v>7</v>
      </c>
      <c r="F302" s="2">
        <v>26.21</v>
      </c>
      <c r="G302" s="8">
        <v>19</v>
      </c>
    </row>
    <row r="303" spans="1:7" ht="47.25" x14ac:dyDescent="0.25">
      <c r="A303" s="2" t="s">
        <v>85</v>
      </c>
      <c r="B303" s="3" t="s">
        <v>33</v>
      </c>
      <c r="C303" s="3" t="s">
        <v>149</v>
      </c>
      <c r="D303" s="14" t="s">
        <v>15</v>
      </c>
      <c r="E303" s="7" t="s">
        <v>7</v>
      </c>
      <c r="F303" s="2">
        <v>28.04</v>
      </c>
      <c r="G303" s="8">
        <v>19.489999999999998</v>
      </c>
    </row>
    <row r="304" spans="1:7" ht="47.25" x14ac:dyDescent="0.25">
      <c r="A304" s="2" t="s">
        <v>85</v>
      </c>
      <c r="B304" s="3" t="s">
        <v>23</v>
      </c>
      <c r="C304" s="3" t="s">
        <v>149</v>
      </c>
      <c r="D304" s="14" t="s">
        <v>10</v>
      </c>
      <c r="E304" s="7" t="s">
        <v>7</v>
      </c>
      <c r="F304" s="2">
        <v>28.17</v>
      </c>
      <c r="G304" s="8">
        <v>35.92</v>
      </c>
    </row>
    <row r="305" spans="1:7" ht="47.25" x14ac:dyDescent="0.25">
      <c r="A305" s="2" t="s">
        <v>85</v>
      </c>
      <c r="B305" s="3" t="s">
        <v>110</v>
      </c>
      <c r="C305" s="3" t="s">
        <v>153</v>
      </c>
      <c r="D305" s="14" t="s">
        <v>13</v>
      </c>
      <c r="E305" s="7" t="s">
        <v>7</v>
      </c>
      <c r="F305" s="2">
        <v>19.84</v>
      </c>
      <c r="G305" s="8">
        <v>9.58</v>
      </c>
    </row>
    <row r="306" spans="1:7" ht="47.25" x14ac:dyDescent="0.25">
      <c r="A306" s="2" t="s">
        <v>85</v>
      </c>
      <c r="B306" s="3" t="s">
        <v>57</v>
      </c>
      <c r="C306" s="3" t="s">
        <v>150</v>
      </c>
      <c r="D306" s="14" t="s">
        <v>25</v>
      </c>
      <c r="E306" s="7" t="s">
        <v>7</v>
      </c>
      <c r="F306" s="2">
        <v>16.8</v>
      </c>
      <c r="G306" s="8">
        <v>18.399999999999999</v>
      </c>
    </row>
    <row r="307" spans="1:7" ht="47.25" x14ac:dyDescent="0.25">
      <c r="A307" s="2" t="s">
        <v>85</v>
      </c>
      <c r="B307" s="3" t="s">
        <v>33</v>
      </c>
      <c r="C307" s="3" t="s">
        <v>149</v>
      </c>
      <c r="D307" s="14" t="s">
        <v>11</v>
      </c>
      <c r="E307" s="7" t="s">
        <v>7</v>
      </c>
      <c r="F307" s="2">
        <v>54.26</v>
      </c>
      <c r="G307" s="8">
        <v>19.79</v>
      </c>
    </row>
    <row r="308" spans="1:7" ht="47.25" x14ac:dyDescent="0.25">
      <c r="A308" s="2" t="s">
        <v>85</v>
      </c>
      <c r="B308" s="3" t="s">
        <v>81</v>
      </c>
      <c r="C308" s="3" t="s">
        <v>150</v>
      </c>
      <c r="D308" s="14" t="s">
        <v>11</v>
      </c>
      <c r="E308" s="7" t="s">
        <v>7</v>
      </c>
      <c r="F308" s="2">
        <v>15.77</v>
      </c>
      <c r="G308" s="8">
        <v>17.52</v>
      </c>
    </row>
    <row r="309" spans="1:7" ht="47.25" x14ac:dyDescent="0.25">
      <c r="A309" s="2" t="s">
        <v>85</v>
      </c>
      <c r="B309" s="3" t="s">
        <v>81</v>
      </c>
      <c r="C309" s="3" t="s">
        <v>150</v>
      </c>
      <c r="D309" s="14" t="s">
        <v>8</v>
      </c>
      <c r="E309" s="7" t="s">
        <v>7</v>
      </c>
      <c r="F309" s="2">
        <v>15</v>
      </c>
      <c r="G309" s="8">
        <v>17.64</v>
      </c>
    </row>
    <row r="310" spans="1:7" ht="47.25" x14ac:dyDescent="0.25">
      <c r="A310" s="2" t="s">
        <v>85</v>
      </c>
      <c r="B310" s="3" t="s">
        <v>59</v>
      </c>
      <c r="C310" s="3" t="s">
        <v>149</v>
      </c>
      <c r="D310" s="14" t="s">
        <v>11</v>
      </c>
      <c r="E310" s="7" t="s">
        <v>7</v>
      </c>
      <c r="F310" s="2">
        <v>27.44</v>
      </c>
      <c r="G310" s="8">
        <v>5.83</v>
      </c>
    </row>
    <row r="311" spans="1:7" ht="47.25" x14ac:dyDescent="0.25">
      <c r="A311" s="2" t="s">
        <v>85</v>
      </c>
      <c r="B311" s="3" t="s">
        <v>59</v>
      </c>
      <c r="C311" s="3" t="s">
        <v>149</v>
      </c>
      <c r="D311" s="14" t="s">
        <v>34</v>
      </c>
      <c r="E311" s="7" t="s">
        <v>7</v>
      </c>
      <c r="F311" s="2">
        <v>93.61</v>
      </c>
      <c r="G311" s="8">
        <v>20.260000000000002</v>
      </c>
    </row>
    <row r="312" spans="1:7" ht="47.25" x14ac:dyDescent="0.25">
      <c r="A312" s="2" t="s">
        <v>85</v>
      </c>
      <c r="B312" s="3" t="s">
        <v>23</v>
      </c>
      <c r="C312" s="3" t="s">
        <v>149</v>
      </c>
      <c r="D312" s="14" t="s">
        <v>25</v>
      </c>
      <c r="E312" s="7" t="s">
        <v>7</v>
      </c>
      <c r="F312" s="2">
        <v>13.97</v>
      </c>
      <c r="G312" s="8">
        <v>18.28</v>
      </c>
    </row>
    <row r="313" spans="1:7" ht="47.25" x14ac:dyDescent="0.25">
      <c r="A313" s="2" t="s">
        <v>85</v>
      </c>
      <c r="B313" s="3" t="s">
        <v>28</v>
      </c>
      <c r="C313" s="3" t="s">
        <v>149</v>
      </c>
      <c r="D313" s="14" t="s">
        <v>22</v>
      </c>
      <c r="E313" s="7" t="s">
        <v>7</v>
      </c>
      <c r="F313" s="2">
        <v>85.22</v>
      </c>
      <c r="G313" s="8">
        <v>15.31</v>
      </c>
    </row>
    <row r="314" spans="1:7" ht="47.25" x14ac:dyDescent="0.25">
      <c r="A314" s="2" t="s">
        <v>85</v>
      </c>
      <c r="B314" s="3" t="s">
        <v>28</v>
      </c>
      <c r="C314" s="3" t="s">
        <v>149</v>
      </c>
      <c r="D314" s="14" t="s">
        <v>10</v>
      </c>
      <c r="E314" s="7" t="s">
        <v>7</v>
      </c>
      <c r="F314" s="2">
        <v>44.81</v>
      </c>
      <c r="G314" s="8">
        <v>8.93</v>
      </c>
    </row>
    <row r="315" spans="1:7" ht="47.25" x14ac:dyDescent="0.25">
      <c r="A315" s="2" t="s">
        <v>85</v>
      </c>
      <c r="B315" s="3" t="s">
        <v>12</v>
      </c>
      <c r="C315" s="3" t="s">
        <v>149</v>
      </c>
      <c r="D315" s="14" t="s">
        <v>11</v>
      </c>
      <c r="E315" s="7" t="s">
        <v>7</v>
      </c>
      <c r="F315" s="2">
        <v>66.53</v>
      </c>
      <c r="G315" s="8">
        <v>42.54</v>
      </c>
    </row>
    <row r="316" spans="1:7" ht="47.25" x14ac:dyDescent="0.25">
      <c r="A316" s="2" t="s">
        <v>85</v>
      </c>
      <c r="B316" s="3" t="s">
        <v>70</v>
      </c>
      <c r="C316" s="3" t="s">
        <v>149</v>
      </c>
      <c r="D316" s="14" t="s">
        <v>34</v>
      </c>
      <c r="E316" s="7" t="s">
        <v>7</v>
      </c>
      <c r="F316" s="2">
        <v>70.430000000000007</v>
      </c>
      <c r="G316" s="8">
        <v>12.12</v>
      </c>
    </row>
    <row r="317" spans="1:7" ht="47.25" x14ac:dyDescent="0.25">
      <c r="A317" s="2" t="s">
        <v>85</v>
      </c>
      <c r="B317" s="3" t="s">
        <v>96</v>
      </c>
      <c r="C317" s="3" t="s">
        <v>150</v>
      </c>
      <c r="D317" s="14" t="s">
        <v>13</v>
      </c>
      <c r="E317" s="7" t="s">
        <v>7</v>
      </c>
      <c r="F317" s="2">
        <v>57.2</v>
      </c>
      <c r="G317" s="8">
        <v>7.64</v>
      </c>
    </row>
    <row r="318" spans="1:7" ht="47.25" x14ac:dyDescent="0.25">
      <c r="A318" s="2" t="s">
        <v>85</v>
      </c>
      <c r="B318" s="3" t="s">
        <v>60</v>
      </c>
      <c r="C318" s="3" t="s">
        <v>150</v>
      </c>
      <c r="D318" s="14" t="s">
        <v>22</v>
      </c>
      <c r="E318" s="7" t="s">
        <v>7</v>
      </c>
      <c r="F318" s="2">
        <v>29.23</v>
      </c>
      <c r="G318" s="8">
        <v>3.46</v>
      </c>
    </row>
    <row r="319" spans="1:7" ht="63" x14ac:dyDescent="0.25">
      <c r="A319" s="2" t="s">
        <v>142</v>
      </c>
      <c r="B319" s="3" t="s">
        <v>57</v>
      </c>
      <c r="C319" s="3" t="s">
        <v>150</v>
      </c>
      <c r="D319" s="14" t="s">
        <v>24</v>
      </c>
      <c r="E319" s="7" t="s">
        <v>7</v>
      </c>
      <c r="F319" s="2">
        <v>942.64</v>
      </c>
      <c r="G319" s="8">
        <v>4643.55</v>
      </c>
    </row>
    <row r="320" spans="1:7" ht="63" x14ac:dyDescent="0.25">
      <c r="A320" s="2" t="s">
        <v>142</v>
      </c>
      <c r="B320" s="3" t="s">
        <v>57</v>
      </c>
      <c r="C320" s="3" t="s">
        <v>150</v>
      </c>
      <c r="D320" s="14" t="s">
        <v>22</v>
      </c>
      <c r="E320" s="7" t="s">
        <v>7</v>
      </c>
      <c r="F320" s="2">
        <v>1016.28</v>
      </c>
      <c r="G320" s="8">
        <v>5247.75</v>
      </c>
    </row>
    <row r="321" spans="1:7" ht="63" x14ac:dyDescent="0.25">
      <c r="A321" s="2" t="s">
        <v>142</v>
      </c>
      <c r="B321" s="3" t="s">
        <v>57</v>
      </c>
      <c r="C321" s="3" t="s">
        <v>150</v>
      </c>
      <c r="D321" s="14" t="s">
        <v>10</v>
      </c>
      <c r="E321" s="7" t="s">
        <v>7</v>
      </c>
      <c r="F321" s="2">
        <v>448.94</v>
      </c>
      <c r="G321" s="8">
        <v>2127.6999999999998</v>
      </c>
    </row>
    <row r="322" spans="1:7" ht="63" x14ac:dyDescent="0.25">
      <c r="A322" s="2" t="s">
        <v>142</v>
      </c>
      <c r="B322" s="3" t="s">
        <v>57</v>
      </c>
      <c r="C322" s="3" t="s">
        <v>150</v>
      </c>
      <c r="D322" s="14" t="s">
        <v>13</v>
      </c>
      <c r="E322" s="7" t="s">
        <v>7</v>
      </c>
      <c r="F322" s="2">
        <v>220.44</v>
      </c>
      <c r="G322" s="8">
        <v>1044.75</v>
      </c>
    </row>
    <row r="323" spans="1:7" ht="63" x14ac:dyDescent="0.25">
      <c r="A323" s="2" t="s">
        <v>142</v>
      </c>
      <c r="B323" s="3" t="s">
        <v>57</v>
      </c>
      <c r="C323" s="3" t="s">
        <v>150</v>
      </c>
      <c r="D323" s="14" t="s">
        <v>25</v>
      </c>
      <c r="E323" s="7" t="s">
        <v>7</v>
      </c>
      <c r="F323" s="2">
        <v>1580.62</v>
      </c>
      <c r="G323" s="8">
        <v>7130.7</v>
      </c>
    </row>
    <row r="324" spans="1:7" ht="63" x14ac:dyDescent="0.25">
      <c r="A324" s="2" t="s">
        <v>142</v>
      </c>
      <c r="B324" s="3" t="s">
        <v>57</v>
      </c>
      <c r="C324" s="3" t="s">
        <v>150</v>
      </c>
      <c r="D324" s="14" t="s">
        <v>34</v>
      </c>
      <c r="E324" s="7" t="s">
        <v>7</v>
      </c>
      <c r="F324" s="2">
        <v>659.5</v>
      </c>
      <c r="G324" s="8">
        <v>2892.55</v>
      </c>
    </row>
    <row r="325" spans="1:7" ht="63" x14ac:dyDescent="0.25">
      <c r="A325" s="2" t="s">
        <v>142</v>
      </c>
      <c r="B325" s="3" t="s">
        <v>57</v>
      </c>
      <c r="C325" s="3" t="s">
        <v>150</v>
      </c>
      <c r="D325" s="14" t="s">
        <v>48</v>
      </c>
      <c r="E325" s="7" t="s">
        <v>7</v>
      </c>
      <c r="F325" s="2">
        <v>211.01</v>
      </c>
      <c r="G325" s="8">
        <v>1082.0999999999999</v>
      </c>
    </row>
    <row r="326" spans="1:7" ht="47.25" x14ac:dyDescent="0.25">
      <c r="A326" s="2" t="s">
        <v>144</v>
      </c>
      <c r="B326" s="3" t="s">
        <v>49</v>
      </c>
      <c r="C326" s="3" t="s">
        <v>150</v>
      </c>
      <c r="D326" s="14" t="s">
        <v>8</v>
      </c>
      <c r="E326" s="7" t="s">
        <v>7</v>
      </c>
      <c r="F326" s="2">
        <v>0</v>
      </c>
      <c r="G326" s="8">
        <v>0.16</v>
      </c>
    </row>
    <row r="327" spans="1:7" ht="47.25" x14ac:dyDescent="0.25">
      <c r="A327" s="2" t="s">
        <v>144</v>
      </c>
      <c r="B327" s="3" t="s">
        <v>12</v>
      </c>
      <c r="C327" s="3" t="s">
        <v>149</v>
      </c>
      <c r="D327" s="14" t="s">
        <v>34</v>
      </c>
      <c r="E327" s="7" t="s">
        <v>7</v>
      </c>
      <c r="F327" s="2">
        <v>0.22</v>
      </c>
      <c r="G327" s="8">
        <v>4.8</v>
      </c>
    </row>
    <row r="328" spans="1:7" ht="126" x14ac:dyDescent="0.25">
      <c r="A328" s="2" t="s">
        <v>147</v>
      </c>
      <c r="B328" s="3" t="s">
        <v>39</v>
      </c>
      <c r="C328" s="3" t="s">
        <v>154</v>
      </c>
      <c r="D328" s="14" t="s">
        <v>15</v>
      </c>
      <c r="E328" s="7" t="s">
        <v>7</v>
      </c>
      <c r="F328" s="2">
        <v>181.06</v>
      </c>
      <c r="G328" s="8">
        <v>63</v>
      </c>
    </row>
    <row r="329" spans="1:7" ht="31.5" x14ac:dyDescent="0.25">
      <c r="A329" s="2" t="s">
        <v>137</v>
      </c>
      <c r="B329" s="3" t="s">
        <v>12</v>
      </c>
      <c r="C329" s="3" t="s">
        <v>149</v>
      </c>
      <c r="D329" s="14" t="s">
        <v>22</v>
      </c>
      <c r="E329" s="7" t="s">
        <v>7</v>
      </c>
      <c r="F329" s="2">
        <v>2.08</v>
      </c>
      <c r="G329" s="8">
        <v>0.2</v>
      </c>
    </row>
    <row r="330" spans="1:7" ht="31.5" x14ac:dyDescent="0.25">
      <c r="A330" s="2" t="s">
        <v>104</v>
      </c>
      <c r="B330" s="3" t="s">
        <v>17</v>
      </c>
      <c r="C330" s="3" t="s">
        <v>149</v>
      </c>
      <c r="D330" s="14" t="s">
        <v>22</v>
      </c>
      <c r="E330" s="7" t="s">
        <v>7</v>
      </c>
      <c r="F330" s="2">
        <v>1.45</v>
      </c>
      <c r="G330" s="8">
        <v>0.25</v>
      </c>
    </row>
    <row r="331" spans="1:7" ht="31.5" x14ac:dyDescent="0.25">
      <c r="A331" s="2" t="s">
        <v>104</v>
      </c>
      <c r="B331" s="3" t="s">
        <v>17</v>
      </c>
      <c r="C331" s="3" t="s">
        <v>149</v>
      </c>
      <c r="D331" s="14" t="s">
        <v>10</v>
      </c>
      <c r="E331" s="7" t="s">
        <v>7</v>
      </c>
      <c r="F331" s="2">
        <v>64.92</v>
      </c>
      <c r="G331" s="8">
        <v>3.99</v>
      </c>
    </row>
    <row r="332" spans="1:7" ht="31.5" x14ac:dyDescent="0.25">
      <c r="A332" s="2" t="s">
        <v>104</v>
      </c>
      <c r="B332" s="3" t="s">
        <v>17</v>
      </c>
      <c r="C332" s="3" t="s">
        <v>149</v>
      </c>
      <c r="D332" s="14" t="s">
        <v>15</v>
      </c>
      <c r="E332" s="7" t="s">
        <v>7</v>
      </c>
      <c r="F332" s="2">
        <v>81.67</v>
      </c>
      <c r="G332" s="8">
        <v>15.51</v>
      </c>
    </row>
    <row r="333" spans="1:7" ht="31.5" x14ac:dyDescent="0.25">
      <c r="A333" s="2" t="s">
        <v>104</v>
      </c>
      <c r="B333" s="3" t="s">
        <v>9</v>
      </c>
      <c r="C333" s="3" t="s">
        <v>149</v>
      </c>
      <c r="D333" s="14" t="s">
        <v>25</v>
      </c>
      <c r="E333" s="7" t="s">
        <v>7</v>
      </c>
      <c r="F333" s="2">
        <v>159.83000000000001</v>
      </c>
      <c r="G333" s="8">
        <v>0.12</v>
      </c>
    </row>
    <row r="334" spans="1:7" ht="31.5" x14ac:dyDescent="0.25">
      <c r="A334" s="2" t="s">
        <v>104</v>
      </c>
      <c r="B334" s="3" t="s">
        <v>118</v>
      </c>
      <c r="C334" s="3" t="s">
        <v>155</v>
      </c>
      <c r="D334" s="14" t="s">
        <v>20</v>
      </c>
      <c r="E334" s="7" t="s">
        <v>7</v>
      </c>
      <c r="F334" s="2">
        <v>108</v>
      </c>
      <c r="G334" s="8">
        <v>0.01</v>
      </c>
    </row>
    <row r="335" spans="1:7" ht="31.5" x14ac:dyDescent="0.25">
      <c r="A335" s="2" t="s">
        <v>104</v>
      </c>
      <c r="B335" s="3" t="s">
        <v>17</v>
      </c>
      <c r="C335" s="3" t="s">
        <v>149</v>
      </c>
      <c r="D335" s="14" t="s">
        <v>20</v>
      </c>
      <c r="E335" s="7" t="s">
        <v>7</v>
      </c>
      <c r="F335" s="2">
        <v>13.06</v>
      </c>
      <c r="G335" s="8">
        <v>0.6</v>
      </c>
    </row>
    <row r="336" spans="1:7" ht="31.5" x14ac:dyDescent="0.25">
      <c r="A336" s="2" t="s">
        <v>104</v>
      </c>
      <c r="B336" s="3" t="s">
        <v>17</v>
      </c>
      <c r="C336" s="3" t="s">
        <v>149</v>
      </c>
      <c r="D336" s="14" t="s">
        <v>13</v>
      </c>
      <c r="E336" s="7" t="s">
        <v>7</v>
      </c>
      <c r="F336" s="2">
        <v>56.87</v>
      </c>
      <c r="G336" s="8">
        <v>4</v>
      </c>
    </row>
    <row r="337" spans="1:7" ht="31.5" x14ac:dyDescent="0.25">
      <c r="A337" s="2" t="s">
        <v>104</v>
      </c>
      <c r="B337" s="3" t="s">
        <v>9</v>
      </c>
      <c r="C337" s="3" t="s">
        <v>149</v>
      </c>
      <c r="D337" s="14" t="s">
        <v>8</v>
      </c>
      <c r="E337" s="7" t="s">
        <v>7</v>
      </c>
      <c r="F337" s="2">
        <v>66.84</v>
      </c>
      <c r="G337" s="8">
        <v>5.32</v>
      </c>
    </row>
    <row r="338" spans="1:7" ht="31.5" x14ac:dyDescent="0.25">
      <c r="A338" s="2" t="s">
        <v>104</v>
      </c>
      <c r="B338" s="3" t="s">
        <v>28</v>
      </c>
      <c r="C338" s="3" t="s">
        <v>149</v>
      </c>
      <c r="D338" s="14" t="s">
        <v>24</v>
      </c>
      <c r="E338" s="7" t="s">
        <v>7</v>
      </c>
      <c r="F338" s="2">
        <v>5.21</v>
      </c>
      <c r="G338" s="8">
        <v>5.73</v>
      </c>
    </row>
    <row r="339" spans="1:7" ht="31.5" x14ac:dyDescent="0.25">
      <c r="A339" s="2" t="s">
        <v>104</v>
      </c>
      <c r="B339" s="3" t="s">
        <v>118</v>
      </c>
      <c r="C339" s="3" t="s">
        <v>155</v>
      </c>
      <c r="D339" s="14" t="s">
        <v>34</v>
      </c>
      <c r="E339" s="7" t="s">
        <v>7</v>
      </c>
      <c r="F339" s="2">
        <v>12</v>
      </c>
      <c r="G339" s="8">
        <v>0.01</v>
      </c>
    </row>
    <row r="340" spans="1:7" ht="31.5" x14ac:dyDescent="0.25">
      <c r="A340" s="2" t="s">
        <v>104</v>
      </c>
      <c r="B340" s="3" t="s">
        <v>12</v>
      </c>
      <c r="C340" s="3" t="s">
        <v>149</v>
      </c>
      <c r="D340" s="14" t="s">
        <v>24</v>
      </c>
      <c r="E340" s="7" t="s">
        <v>7</v>
      </c>
      <c r="F340" s="2">
        <v>9.2200000000000006</v>
      </c>
      <c r="G340" s="8">
        <v>7.7</v>
      </c>
    </row>
    <row r="341" spans="1:7" ht="31.5" x14ac:dyDescent="0.25">
      <c r="A341" s="2" t="s">
        <v>104</v>
      </c>
      <c r="B341" s="3" t="s">
        <v>17</v>
      </c>
      <c r="C341" s="3" t="s">
        <v>149</v>
      </c>
      <c r="D341" s="14" t="s">
        <v>8</v>
      </c>
      <c r="E341" s="7" t="s">
        <v>7</v>
      </c>
      <c r="F341" s="2">
        <v>67.3</v>
      </c>
      <c r="G341" s="8">
        <v>6.93</v>
      </c>
    </row>
    <row r="342" spans="1:7" ht="31.5" x14ac:dyDescent="0.25">
      <c r="A342" s="2" t="s">
        <v>104</v>
      </c>
      <c r="B342" s="3" t="s">
        <v>17</v>
      </c>
      <c r="C342" s="3" t="s">
        <v>149</v>
      </c>
      <c r="D342" s="14" t="s">
        <v>25</v>
      </c>
      <c r="E342" s="7" t="s">
        <v>7</v>
      </c>
      <c r="F342" s="2">
        <v>134.91</v>
      </c>
      <c r="G342" s="8">
        <v>19.5</v>
      </c>
    </row>
    <row r="343" spans="1:7" ht="31.5" x14ac:dyDescent="0.25">
      <c r="A343" s="2" t="s">
        <v>104</v>
      </c>
      <c r="B343" s="3" t="s">
        <v>17</v>
      </c>
      <c r="C343" s="3" t="s">
        <v>149</v>
      </c>
      <c r="D343" s="14" t="s">
        <v>34</v>
      </c>
      <c r="E343" s="7" t="s">
        <v>7</v>
      </c>
      <c r="F343" s="2">
        <v>69.650000000000006</v>
      </c>
      <c r="G343" s="8">
        <v>2.0699999999999998</v>
      </c>
    </row>
    <row r="344" spans="1:7" ht="31.5" x14ac:dyDescent="0.25">
      <c r="A344" s="2" t="s">
        <v>104</v>
      </c>
      <c r="B344" s="3" t="s">
        <v>118</v>
      </c>
      <c r="C344" s="3" t="s">
        <v>155</v>
      </c>
      <c r="D344" s="14" t="s">
        <v>48</v>
      </c>
      <c r="E344" s="7" t="s">
        <v>7</v>
      </c>
      <c r="F344" s="2">
        <v>108</v>
      </c>
      <c r="G344" s="8">
        <v>0.01</v>
      </c>
    </row>
    <row r="345" spans="1:7" ht="31.5" x14ac:dyDescent="0.25">
      <c r="A345" s="2" t="s">
        <v>104</v>
      </c>
      <c r="B345" s="3" t="s">
        <v>17</v>
      </c>
      <c r="C345" s="3" t="s">
        <v>149</v>
      </c>
      <c r="D345" s="14" t="s">
        <v>11</v>
      </c>
      <c r="E345" s="7" t="s">
        <v>7</v>
      </c>
      <c r="F345" s="2">
        <v>41.04</v>
      </c>
      <c r="G345" s="8">
        <v>1.5</v>
      </c>
    </row>
    <row r="346" spans="1:7" ht="126" x14ac:dyDescent="0.25">
      <c r="A346" s="2" t="s">
        <v>100</v>
      </c>
      <c r="B346" s="3" t="s">
        <v>17</v>
      </c>
      <c r="C346" s="3" t="s">
        <v>149</v>
      </c>
      <c r="D346" s="14" t="s">
        <v>22</v>
      </c>
      <c r="E346" s="7" t="s">
        <v>7</v>
      </c>
      <c r="F346" s="2">
        <v>1.79</v>
      </c>
      <c r="G346" s="8">
        <v>0.2</v>
      </c>
    </row>
    <row r="347" spans="1:7" ht="126" x14ac:dyDescent="0.25">
      <c r="A347" s="2" t="s">
        <v>100</v>
      </c>
      <c r="B347" s="3" t="s">
        <v>23</v>
      </c>
      <c r="C347" s="3" t="s">
        <v>149</v>
      </c>
      <c r="D347" s="14" t="s">
        <v>15</v>
      </c>
      <c r="E347" s="7" t="s">
        <v>7</v>
      </c>
      <c r="F347" s="2">
        <v>0.04</v>
      </c>
      <c r="G347" s="8">
        <v>0</v>
      </c>
    </row>
    <row r="348" spans="1:7" ht="126" x14ac:dyDescent="0.25">
      <c r="A348" s="2" t="s">
        <v>100</v>
      </c>
      <c r="B348" s="3" t="s">
        <v>36</v>
      </c>
      <c r="C348" s="3" t="s">
        <v>153</v>
      </c>
      <c r="D348" s="14" t="s">
        <v>15</v>
      </c>
      <c r="E348" s="7" t="s">
        <v>7</v>
      </c>
      <c r="F348" s="2">
        <v>0.01</v>
      </c>
      <c r="G348" s="8">
        <v>0</v>
      </c>
    </row>
    <row r="349" spans="1:7" ht="126" x14ac:dyDescent="0.25">
      <c r="A349" s="2" t="s">
        <v>100</v>
      </c>
      <c r="B349" s="3" t="s">
        <v>17</v>
      </c>
      <c r="C349" s="3" t="s">
        <v>149</v>
      </c>
      <c r="D349" s="14" t="s">
        <v>10</v>
      </c>
      <c r="E349" s="7" t="s">
        <v>7</v>
      </c>
      <c r="F349" s="2">
        <v>1.85</v>
      </c>
      <c r="G349" s="8">
        <v>0.32</v>
      </c>
    </row>
    <row r="350" spans="1:7" ht="126" x14ac:dyDescent="0.25">
      <c r="A350" s="2" t="s">
        <v>100</v>
      </c>
      <c r="B350" s="3" t="s">
        <v>12</v>
      </c>
      <c r="C350" s="3" t="s">
        <v>149</v>
      </c>
      <c r="D350" s="14" t="s">
        <v>8</v>
      </c>
      <c r="E350" s="7" t="s">
        <v>7</v>
      </c>
      <c r="F350" s="2">
        <v>1.59</v>
      </c>
      <c r="G350" s="8">
        <v>0.15</v>
      </c>
    </row>
    <row r="351" spans="1:7" ht="189" x14ac:dyDescent="0.25">
      <c r="A351" s="2" t="s">
        <v>117</v>
      </c>
      <c r="B351" s="3" t="s">
        <v>118</v>
      </c>
      <c r="C351" s="3" t="s">
        <v>155</v>
      </c>
      <c r="D351" s="14" t="s">
        <v>25</v>
      </c>
      <c r="E351" s="7" t="s">
        <v>7</v>
      </c>
      <c r="F351" s="2">
        <v>108</v>
      </c>
      <c r="G351" s="8">
        <v>0.01</v>
      </c>
    </row>
    <row r="352" spans="1:7" ht="189" x14ac:dyDescent="0.25">
      <c r="A352" s="2" t="s">
        <v>117</v>
      </c>
      <c r="B352" s="3" t="s">
        <v>118</v>
      </c>
      <c r="C352" s="3" t="s">
        <v>155</v>
      </c>
      <c r="D352" s="14" t="s">
        <v>15</v>
      </c>
      <c r="E352" s="7" t="s">
        <v>7</v>
      </c>
      <c r="F352" s="2">
        <v>50</v>
      </c>
      <c r="G352" s="8">
        <v>0</v>
      </c>
    </row>
    <row r="353" spans="1:7" ht="47.25" x14ac:dyDescent="0.25">
      <c r="A353" s="2" t="s">
        <v>91</v>
      </c>
      <c r="B353" s="3" t="s">
        <v>23</v>
      </c>
      <c r="C353" s="3" t="s">
        <v>149</v>
      </c>
      <c r="D353" s="14" t="s">
        <v>11</v>
      </c>
      <c r="E353" s="7" t="s">
        <v>7</v>
      </c>
      <c r="F353" s="2">
        <v>10.51</v>
      </c>
      <c r="G353" s="8">
        <v>1</v>
      </c>
    </row>
    <row r="354" spans="1:7" ht="47.25" x14ac:dyDescent="0.25">
      <c r="A354" s="2" t="s">
        <v>91</v>
      </c>
      <c r="B354" s="3" t="s">
        <v>17</v>
      </c>
      <c r="C354" s="3" t="s">
        <v>149</v>
      </c>
      <c r="D354" s="14" t="s">
        <v>10</v>
      </c>
      <c r="E354" s="7" t="s">
        <v>7</v>
      </c>
      <c r="F354" s="2">
        <v>45.55</v>
      </c>
      <c r="G354" s="8">
        <v>5</v>
      </c>
    </row>
    <row r="355" spans="1:7" ht="47.25" x14ac:dyDescent="0.25">
      <c r="A355" s="2" t="s">
        <v>91</v>
      </c>
      <c r="B355" s="3" t="s">
        <v>23</v>
      </c>
      <c r="C355" s="3" t="s">
        <v>149</v>
      </c>
      <c r="D355" s="14" t="s">
        <v>48</v>
      </c>
      <c r="E355" s="7" t="s">
        <v>7</v>
      </c>
      <c r="F355" s="2">
        <v>0.13</v>
      </c>
      <c r="G355" s="8">
        <v>0.02</v>
      </c>
    </row>
    <row r="356" spans="1:7" ht="47.25" x14ac:dyDescent="0.25">
      <c r="A356" s="2" t="s">
        <v>91</v>
      </c>
      <c r="B356" s="3" t="s">
        <v>65</v>
      </c>
      <c r="C356" s="3" t="s">
        <v>150</v>
      </c>
      <c r="D356" s="14" t="s">
        <v>15</v>
      </c>
      <c r="E356" s="7" t="s">
        <v>7</v>
      </c>
      <c r="F356" s="2">
        <v>2.73</v>
      </c>
      <c r="G356" s="8">
        <v>0.65</v>
      </c>
    </row>
    <row r="357" spans="1:7" ht="47.25" x14ac:dyDescent="0.25">
      <c r="A357" s="2" t="s">
        <v>91</v>
      </c>
      <c r="B357" s="3" t="s">
        <v>17</v>
      </c>
      <c r="C357" s="3" t="s">
        <v>149</v>
      </c>
      <c r="D357" s="14" t="s">
        <v>13</v>
      </c>
      <c r="E357" s="7" t="s">
        <v>7</v>
      </c>
      <c r="F357" s="2">
        <v>0.42</v>
      </c>
      <c r="G357" s="8">
        <v>0.09</v>
      </c>
    </row>
    <row r="358" spans="1:7" ht="47.25" x14ac:dyDescent="0.25">
      <c r="A358" s="2" t="s">
        <v>91</v>
      </c>
      <c r="B358" s="3" t="s">
        <v>17</v>
      </c>
      <c r="C358" s="3" t="s">
        <v>149</v>
      </c>
      <c r="D358" s="14" t="s">
        <v>24</v>
      </c>
      <c r="E358" s="7" t="s">
        <v>7</v>
      </c>
      <c r="F358" s="2">
        <v>3.07</v>
      </c>
      <c r="G358" s="8">
        <v>0.42</v>
      </c>
    </row>
    <row r="359" spans="1:7" ht="31.5" x14ac:dyDescent="0.25">
      <c r="A359" s="2" t="s">
        <v>38</v>
      </c>
      <c r="B359" s="3" t="s">
        <v>39</v>
      </c>
      <c r="C359" s="3" t="s">
        <v>154</v>
      </c>
      <c r="D359" s="14" t="s">
        <v>13</v>
      </c>
      <c r="E359" s="7" t="s">
        <v>7</v>
      </c>
      <c r="F359" s="2">
        <v>1543.18</v>
      </c>
      <c r="G359" s="8">
        <v>26.4</v>
      </c>
    </row>
    <row r="360" spans="1:7" ht="31.5" x14ac:dyDescent="0.25">
      <c r="A360" s="2" t="s">
        <v>38</v>
      </c>
      <c r="B360" s="3" t="s">
        <v>12</v>
      </c>
      <c r="C360" s="3" t="s">
        <v>149</v>
      </c>
      <c r="D360" s="14" t="s">
        <v>11</v>
      </c>
      <c r="E360" s="7" t="s">
        <v>7</v>
      </c>
      <c r="F360" s="2">
        <v>21.3</v>
      </c>
      <c r="G360" s="8">
        <v>6.6</v>
      </c>
    </row>
    <row r="361" spans="1:7" ht="31.5" x14ac:dyDescent="0.25">
      <c r="A361" s="2" t="s">
        <v>38</v>
      </c>
      <c r="B361" s="3" t="s">
        <v>12</v>
      </c>
      <c r="C361" s="3" t="s">
        <v>149</v>
      </c>
      <c r="D361" s="14" t="s">
        <v>24</v>
      </c>
      <c r="E361" s="7" t="s">
        <v>7</v>
      </c>
      <c r="F361" s="2">
        <v>14.53</v>
      </c>
      <c r="G361" s="8">
        <v>5.5</v>
      </c>
    </row>
    <row r="362" spans="1:7" ht="31.5" x14ac:dyDescent="0.25">
      <c r="A362" s="2" t="s">
        <v>38</v>
      </c>
      <c r="B362" s="3" t="s">
        <v>12</v>
      </c>
      <c r="C362" s="3" t="s">
        <v>149</v>
      </c>
      <c r="D362" s="14" t="s">
        <v>25</v>
      </c>
      <c r="E362" s="7" t="s">
        <v>7</v>
      </c>
      <c r="F362" s="2">
        <v>14.71</v>
      </c>
      <c r="G362" s="8">
        <v>4.4000000000000004</v>
      </c>
    </row>
    <row r="363" spans="1:7" ht="31.5" x14ac:dyDescent="0.25">
      <c r="A363" s="2" t="s">
        <v>38</v>
      </c>
      <c r="B363" s="3" t="s">
        <v>39</v>
      </c>
      <c r="C363" s="3" t="s">
        <v>154</v>
      </c>
      <c r="D363" s="14" t="s">
        <v>24</v>
      </c>
      <c r="E363" s="7" t="s">
        <v>7</v>
      </c>
      <c r="F363" s="2">
        <v>4536.01</v>
      </c>
      <c r="G363" s="8">
        <v>83.8</v>
      </c>
    </row>
    <row r="364" spans="1:7" ht="31.5" x14ac:dyDescent="0.25">
      <c r="A364" s="2" t="s">
        <v>38</v>
      </c>
      <c r="B364" s="3" t="s">
        <v>39</v>
      </c>
      <c r="C364" s="3" t="s">
        <v>154</v>
      </c>
      <c r="D364" s="14" t="s">
        <v>22</v>
      </c>
      <c r="E364" s="7" t="s">
        <v>7</v>
      </c>
      <c r="F364" s="2">
        <v>1714.23</v>
      </c>
      <c r="G364" s="8">
        <v>29.51</v>
      </c>
    </row>
    <row r="365" spans="1:7" ht="31.5" x14ac:dyDescent="0.25">
      <c r="A365" s="2" t="s">
        <v>38</v>
      </c>
      <c r="B365" s="3" t="s">
        <v>12</v>
      </c>
      <c r="C365" s="3" t="s">
        <v>149</v>
      </c>
      <c r="D365" s="14" t="s">
        <v>6</v>
      </c>
      <c r="E365" s="7" t="s">
        <v>7</v>
      </c>
      <c r="F365" s="2">
        <v>0.67</v>
      </c>
      <c r="G365" s="8">
        <v>0.54</v>
      </c>
    </row>
    <row r="366" spans="1:7" ht="31.5" x14ac:dyDescent="0.25">
      <c r="A366" s="2" t="s">
        <v>38</v>
      </c>
      <c r="B366" s="3" t="s">
        <v>12</v>
      </c>
      <c r="C366" s="3" t="s">
        <v>149</v>
      </c>
      <c r="D366" s="14" t="s">
        <v>20</v>
      </c>
      <c r="E366" s="7" t="s">
        <v>7</v>
      </c>
      <c r="F366" s="2">
        <v>6.22</v>
      </c>
      <c r="G366" s="8">
        <v>2.2000000000000002</v>
      </c>
    </row>
    <row r="367" spans="1:7" ht="31.5" x14ac:dyDescent="0.25">
      <c r="A367" s="2" t="s">
        <v>38</v>
      </c>
      <c r="B367" s="3" t="s">
        <v>17</v>
      </c>
      <c r="C367" s="3" t="s">
        <v>149</v>
      </c>
      <c r="D367" s="14" t="s">
        <v>48</v>
      </c>
      <c r="E367" s="7" t="s">
        <v>7</v>
      </c>
      <c r="F367" s="2">
        <v>1.1499999999999999</v>
      </c>
      <c r="G367" s="8">
        <v>0.2</v>
      </c>
    </row>
    <row r="368" spans="1:7" ht="31.5" x14ac:dyDescent="0.25">
      <c r="A368" s="2" t="s">
        <v>38</v>
      </c>
      <c r="B368" s="3" t="s">
        <v>39</v>
      </c>
      <c r="C368" s="3" t="s">
        <v>154</v>
      </c>
      <c r="D368" s="14" t="s">
        <v>8</v>
      </c>
      <c r="E368" s="7" t="s">
        <v>7</v>
      </c>
      <c r="F368" s="2">
        <v>2557.14</v>
      </c>
      <c r="G368" s="8">
        <v>44.09</v>
      </c>
    </row>
    <row r="369" spans="1:7" ht="31.5" x14ac:dyDescent="0.25">
      <c r="A369" s="2" t="s">
        <v>38</v>
      </c>
      <c r="B369" s="3" t="s">
        <v>12</v>
      </c>
      <c r="C369" s="3" t="s">
        <v>149</v>
      </c>
      <c r="D369" s="14" t="s">
        <v>8</v>
      </c>
      <c r="E369" s="7" t="s">
        <v>7</v>
      </c>
      <c r="F369" s="2">
        <v>1.04</v>
      </c>
      <c r="G369" s="8">
        <v>0.54</v>
      </c>
    </row>
    <row r="370" spans="1:7" ht="31.5" x14ac:dyDescent="0.25">
      <c r="A370" s="2" t="s">
        <v>38</v>
      </c>
      <c r="B370" s="3" t="s">
        <v>17</v>
      </c>
      <c r="C370" s="3" t="s">
        <v>149</v>
      </c>
      <c r="D370" s="14" t="s">
        <v>20</v>
      </c>
      <c r="E370" s="7" t="s">
        <v>7</v>
      </c>
      <c r="F370" s="2">
        <v>3.41</v>
      </c>
      <c r="G370" s="8">
        <v>0.6</v>
      </c>
    </row>
    <row r="371" spans="1:7" ht="31.5" x14ac:dyDescent="0.25">
      <c r="A371" s="2" t="s">
        <v>38</v>
      </c>
      <c r="B371" s="3" t="s">
        <v>12</v>
      </c>
      <c r="C371" s="3" t="s">
        <v>149</v>
      </c>
      <c r="D371" s="14" t="s">
        <v>48</v>
      </c>
      <c r="E371" s="7" t="s">
        <v>7</v>
      </c>
      <c r="F371" s="2">
        <v>13.77</v>
      </c>
      <c r="G371" s="8">
        <v>5.5</v>
      </c>
    </row>
    <row r="372" spans="1:7" ht="31.5" x14ac:dyDescent="0.25">
      <c r="A372" s="2" t="s">
        <v>38</v>
      </c>
      <c r="B372" s="3" t="s">
        <v>12</v>
      </c>
      <c r="C372" s="3" t="s">
        <v>149</v>
      </c>
      <c r="D372" s="14" t="s">
        <v>15</v>
      </c>
      <c r="E372" s="7" t="s">
        <v>7</v>
      </c>
      <c r="F372" s="2">
        <v>0.04</v>
      </c>
      <c r="G372" s="8">
        <v>0.02</v>
      </c>
    </row>
    <row r="373" spans="1:7" ht="31.5" x14ac:dyDescent="0.25">
      <c r="A373" s="2" t="s">
        <v>38</v>
      </c>
      <c r="B373" s="3" t="s">
        <v>17</v>
      </c>
      <c r="C373" s="3" t="s">
        <v>149</v>
      </c>
      <c r="D373" s="14" t="s">
        <v>8</v>
      </c>
      <c r="E373" s="7" t="s">
        <v>7</v>
      </c>
      <c r="F373" s="2">
        <v>6.77</v>
      </c>
      <c r="G373" s="8">
        <v>2.2000000000000002</v>
      </c>
    </row>
    <row r="374" spans="1:7" ht="31.5" x14ac:dyDescent="0.25">
      <c r="A374" s="2" t="s">
        <v>38</v>
      </c>
      <c r="B374" s="3" t="s">
        <v>39</v>
      </c>
      <c r="C374" s="3" t="s">
        <v>154</v>
      </c>
      <c r="D374" s="14" t="s">
        <v>11</v>
      </c>
      <c r="E374" s="7" t="s">
        <v>7</v>
      </c>
      <c r="F374" s="2">
        <v>10</v>
      </c>
      <c r="G374" s="8">
        <v>2.2400000000000002</v>
      </c>
    </row>
    <row r="375" spans="1:7" ht="31.5" x14ac:dyDescent="0.25">
      <c r="A375" s="2" t="s">
        <v>38</v>
      </c>
      <c r="B375" s="3" t="s">
        <v>17</v>
      </c>
      <c r="C375" s="3" t="s">
        <v>149</v>
      </c>
      <c r="D375" s="14" t="s">
        <v>22</v>
      </c>
      <c r="E375" s="7" t="s">
        <v>7</v>
      </c>
      <c r="F375" s="2">
        <v>2.33</v>
      </c>
      <c r="G375" s="8">
        <v>0.4</v>
      </c>
    </row>
    <row r="376" spans="1:7" ht="31.5" x14ac:dyDescent="0.25">
      <c r="A376" s="2" t="s">
        <v>38</v>
      </c>
      <c r="B376" s="3" t="s">
        <v>39</v>
      </c>
      <c r="C376" s="3" t="s">
        <v>154</v>
      </c>
      <c r="D376" s="14" t="s">
        <v>20</v>
      </c>
      <c r="E376" s="7" t="s">
        <v>7</v>
      </c>
      <c r="F376" s="2">
        <v>1508.27</v>
      </c>
      <c r="G376" s="8">
        <v>26.4</v>
      </c>
    </row>
    <row r="377" spans="1:7" ht="31.5" x14ac:dyDescent="0.25">
      <c r="A377" s="2" t="s">
        <v>38</v>
      </c>
      <c r="B377" s="3" t="s">
        <v>39</v>
      </c>
      <c r="C377" s="3" t="s">
        <v>154</v>
      </c>
      <c r="D377" s="14" t="s">
        <v>15</v>
      </c>
      <c r="E377" s="7" t="s">
        <v>7</v>
      </c>
      <c r="F377" s="2">
        <v>1210.69</v>
      </c>
      <c r="G377" s="8">
        <v>20.93</v>
      </c>
    </row>
    <row r="378" spans="1:7" ht="31.5" x14ac:dyDescent="0.25">
      <c r="A378" s="2" t="s">
        <v>76</v>
      </c>
      <c r="B378" s="3" t="s">
        <v>12</v>
      </c>
      <c r="C378" s="3" t="s">
        <v>149</v>
      </c>
      <c r="D378" s="14" t="s">
        <v>8</v>
      </c>
      <c r="E378" s="7" t="s">
        <v>7</v>
      </c>
      <c r="F378" s="2">
        <v>66.09</v>
      </c>
      <c r="G378" s="8">
        <v>18.899999999999999</v>
      </c>
    </row>
    <row r="379" spans="1:7" ht="31.5" x14ac:dyDescent="0.25">
      <c r="A379" s="2" t="s">
        <v>76</v>
      </c>
      <c r="B379" s="3" t="s">
        <v>23</v>
      </c>
      <c r="C379" s="3" t="s">
        <v>149</v>
      </c>
      <c r="D379" s="14" t="s">
        <v>25</v>
      </c>
      <c r="E379" s="7" t="s">
        <v>7</v>
      </c>
      <c r="F379" s="2">
        <v>58.16</v>
      </c>
      <c r="G379" s="8">
        <v>19.600000000000001</v>
      </c>
    </row>
    <row r="380" spans="1:7" ht="31.5" x14ac:dyDescent="0.25">
      <c r="A380" s="2" t="s">
        <v>76</v>
      </c>
      <c r="B380" s="3" t="s">
        <v>65</v>
      </c>
      <c r="C380" s="3" t="s">
        <v>150</v>
      </c>
      <c r="D380" s="14" t="s">
        <v>15</v>
      </c>
      <c r="E380" s="7" t="s">
        <v>7</v>
      </c>
      <c r="F380" s="2">
        <v>0.44</v>
      </c>
      <c r="G380" s="8">
        <v>0.16</v>
      </c>
    </row>
    <row r="381" spans="1:7" ht="31.5" x14ac:dyDescent="0.25">
      <c r="A381" s="2" t="s">
        <v>76</v>
      </c>
      <c r="B381" s="3" t="s">
        <v>12</v>
      </c>
      <c r="C381" s="3" t="s">
        <v>149</v>
      </c>
      <c r="D381" s="14" t="s">
        <v>6</v>
      </c>
      <c r="E381" s="7" t="s">
        <v>7</v>
      </c>
      <c r="F381" s="2">
        <v>4.5599999999999996</v>
      </c>
      <c r="G381" s="8">
        <v>1.64</v>
      </c>
    </row>
    <row r="382" spans="1:7" ht="31.5" x14ac:dyDescent="0.25">
      <c r="A382" s="2" t="s">
        <v>76</v>
      </c>
      <c r="B382" s="3" t="s">
        <v>59</v>
      </c>
      <c r="C382" s="3" t="s">
        <v>149</v>
      </c>
      <c r="D382" s="14" t="s">
        <v>11</v>
      </c>
      <c r="E382" s="7" t="s">
        <v>7</v>
      </c>
      <c r="F382" s="2">
        <v>7.45</v>
      </c>
      <c r="G382" s="8">
        <v>2.19</v>
      </c>
    </row>
    <row r="383" spans="1:7" ht="31.5" x14ac:dyDescent="0.25">
      <c r="A383" s="2" t="s">
        <v>76</v>
      </c>
      <c r="B383" s="3" t="s">
        <v>17</v>
      </c>
      <c r="C383" s="3" t="s">
        <v>149</v>
      </c>
      <c r="D383" s="14" t="s">
        <v>13</v>
      </c>
      <c r="E383" s="7" t="s">
        <v>7</v>
      </c>
      <c r="F383" s="2">
        <v>179.15</v>
      </c>
      <c r="G383" s="8">
        <v>88.25</v>
      </c>
    </row>
    <row r="384" spans="1:7" ht="31.5" x14ac:dyDescent="0.25">
      <c r="A384" s="2" t="s">
        <v>76</v>
      </c>
      <c r="B384" s="3" t="s">
        <v>17</v>
      </c>
      <c r="C384" s="3" t="s">
        <v>149</v>
      </c>
      <c r="D384" s="14" t="s">
        <v>34</v>
      </c>
      <c r="E384" s="7" t="s">
        <v>7</v>
      </c>
      <c r="F384" s="2">
        <v>632.39</v>
      </c>
      <c r="G384" s="8">
        <v>265.68</v>
      </c>
    </row>
    <row r="385" spans="1:7" ht="31.5" x14ac:dyDescent="0.25">
      <c r="A385" s="2" t="s">
        <v>76</v>
      </c>
      <c r="B385" s="3" t="s">
        <v>17</v>
      </c>
      <c r="C385" s="3" t="s">
        <v>149</v>
      </c>
      <c r="D385" s="14" t="s">
        <v>24</v>
      </c>
      <c r="E385" s="7" t="s">
        <v>7</v>
      </c>
      <c r="F385" s="2">
        <v>21.91</v>
      </c>
      <c r="G385" s="8">
        <v>8.5500000000000007</v>
      </c>
    </row>
    <row r="386" spans="1:7" ht="31.5" x14ac:dyDescent="0.25">
      <c r="A386" s="2" t="s">
        <v>76</v>
      </c>
      <c r="B386" s="3" t="s">
        <v>17</v>
      </c>
      <c r="C386" s="3" t="s">
        <v>149</v>
      </c>
      <c r="D386" s="14" t="s">
        <v>15</v>
      </c>
      <c r="E386" s="7" t="s">
        <v>7</v>
      </c>
      <c r="F386" s="2">
        <v>431.98</v>
      </c>
      <c r="G386" s="8">
        <v>173.94</v>
      </c>
    </row>
    <row r="387" spans="1:7" ht="31.5" x14ac:dyDescent="0.25">
      <c r="A387" s="2" t="s">
        <v>76</v>
      </c>
      <c r="B387" s="3" t="s">
        <v>9</v>
      </c>
      <c r="C387" s="3" t="s">
        <v>149</v>
      </c>
      <c r="D387" s="14" t="s">
        <v>24</v>
      </c>
      <c r="E387" s="7" t="s">
        <v>7</v>
      </c>
      <c r="F387" s="2">
        <v>0.71</v>
      </c>
      <c r="G387" s="8">
        <v>0.28000000000000003</v>
      </c>
    </row>
    <row r="388" spans="1:7" ht="31.5" x14ac:dyDescent="0.25">
      <c r="A388" s="2" t="s">
        <v>76</v>
      </c>
      <c r="B388" s="3" t="s">
        <v>12</v>
      </c>
      <c r="C388" s="3" t="s">
        <v>149</v>
      </c>
      <c r="D388" s="14" t="s">
        <v>11</v>
      </c>
      <c r="E388" s="7" t="s">
        <v>7</v>
      </c>
      <c r="F388" s="2">
        <v>89.34</v>
      </c>
      <c r="G388" s="8">
        <v>31.25</v>
      </c>
    </row>
    <row r="389" spans="1:7" ht="31.5" x14ac:dyDescent="0.25">
      <c r="A389" s="2" t="s">
        <v>76</v>
      </c>
      <c r="B389" s="3" t="s">
        <v>70</v>
      </c>
      <c r="C389" s="3" t="s">
        <v>149</v>
      </c>
      <c r="D389" s="14" t="s">
        <v>22</v>
      </c>
      <c r="E389" s="7" t="s">
        <v>7</v>
      </c>
      <c r="F389" s="2">
        <v>3.51</v>
      </c>
      <c r="G389" s="8">
        <v>1.34</v>
      </c>
    </row>
    <row r="390" spans="1:7" ht="31.5" x14ac:dyDescent="0.25">
      <c r="A390" s="2" t="s">
        <v>76</v>
      </c>
      <c r="B390" s="3" t="s">
        <v>23</v>
      </c>
      <c r="C390" s="3" t="s">
        <v>149</v>
      </c>
      <c r="D390" s="14" t="s">
        <v>13</v>
      </c>
      <c r="E390" s="7" t="s">
        <v>7</v>
      </c>
      <c r="F390" s="2">
        <v>89.84</v>
      </c>
      <c r="G390" s="8">
        <v>36</v>
      </c>
    </row>
    <row r="391" spans="1:7" ht="31.5" x14ac:dyDescent="0.25">
      <c r="A391" s="2" t="s">
        <v>76</v>
      </c>
      <c r="B391" s="3" t="s">
        <v>19</v>
      </c>
      <c r="C391" s="3" t="s">
        <v>149</v>
      </c>
      <c r="D391" s="14" t="s">
        <v>20</v>
      </c>
      <c r="E391" s="7" t="s">
        <v>7</v>
      </c>
      <c r="F391" s="2">
        <v>0.41</v>
      </c>
      <c r="G391" s="8">
        <v>0.02</v>
      </c>
    </row>
    <row r="392" spans="1:7" ht="31.5" x14ac:dyDescent="0.25">
      <c r="A392" s="2" t="s">
        <v>76</v>
      </c>
      <c r="B392" s="3" t="s">
        <v>17</v>
      </c>
      <c r="C392" s="3" t="s">
        <v>149</v>
      </c>
      <c r="D392" s="14" t="s">
        <v>6</v>
      </c>
      <c r="E392" s="7" t="s">
        <v>7</v>
      </c>
      <c r="F392" s="2">
        <v>34.61</v>
      </c>
      <c r="G392" s="8">
        <v>14.21</v>
      </c>
    </row>
    <row r="393" spans="1:7" ht="31.5" x14ac:dyDescent="0.25">
      <c r="A393" s="2" t="s">
        <v>76</v>
      </c>
      <c r="B393" s="3" t="s">
        <v>23</v>
      </c>
      <c r="C393" s="3" t="s">
        <v>149</v>
      </c>
      <c r="D393" s="14" t="s">
        <v>8</v>
      </c>
      <c r="E393" s="7" t="s">
        <v>7</v>
      </c>
      <c r="F393" s="2">
        <v>201.36</v>
      </c>
      <c r="G393" s="8">
        <v>72.900000000000006</v>
      </c>
    </row>
    <row r="394" spans="1:7" ht="31.5" x14ac:dyDescent="0.25">
      <c r="A394" s="2" t="s">
        <v>76</v>
      </c>
      <c r="B394" s="3" t="s">
        <v>70</v>
      </c>
      <c r="C394" s="3" t="s">
        <v>149</v>
      </c>
      <c r="D394" s="14" t="s">
        <v>34</v>
      </c>
      <c r="E394" s="7" t="s">
        <v>7</v>
      </c>
      <c r="F394" s="2">
        <v>30.88</v>
      </c>
      <c r="G394" s="8">
        <v>17.36</v>
      </c>
    </row>
    <row r="395" spans="1:7" ht="31.5" x14ac:dyDescent="0.25">
      <c r="A395" s="2" t="s">
        <v>76</v>
      </c>
      <c r="B395" s="3" t="s">
        <v>57</v>
      </c>
      <c r="C395" s="3" t="s">
        <v>150</v>
      </c>
      <c r="D395" s="14" t="s">
        <v>25</v>
      </c>
      <c r="E395" s="7" t="s">
        <v>7</v>
      </c>
      <c r="F395" s="2">
        <v>4.09</v>
      </c>
      <c r="G395" s="8">
        <v>1.02</v>
      </c>
    </row>
    <row r="396" spans="1:7" ht="31.5" x14ac:dyDescent="0.25">
      <c r="A396" s="2" t="s">
        <v>76</v>
      </c>
      <c r="B396" s="3" t="s">
        <v>70</v>
      </c>
      <c r="C396" s="3" t="s">
        <v>149</v>
      </c>
      <c r="D396" s="14" t="s">
        <v>24</v>
      </c>
      <c r="E396" s="7" t="s">
        <v>7</v>
      </c>
      <c r="F396" s="2">
        <v>9.23</v>
      </c>
      <c r="G396" s="8">
        <v>4.18</v>
      </c>
    </row>
    <row r="397" spans="1:7" ht="31.5" x14ac:dyDescent="0.25">
      <c r="A397" s="2" t="s">
        <v>76</v>
      </c>
      <c r="B397" s="3" t="s">
        <v>70</v>
      </c>
      <c r="C397" s="3" t="s">
        <v>149</v>
      </c>
      <c r="D397" s="14" t="s">
        <v>25</v>
      </c>
      <c r="E397" s="7" t="s">
        <v>7</v>
      </c>
      <c r="F397" s="2">
        <v>21.51</v>
      </c>
      <c r="G397" s="8">
        <v>10</v>
      </c>
    </row>
    <row r="398" spans="1:7" ht="31.5" x14ac:dyDescent="0.25">
      <c r="A398" s="2" t="s">
        <v>76</v>
      </c>
      <c r="B398" s="3" t="s">
        <v>12</v>
      </c>
      <c r="C398" s="3" t="s">
        <v>149</v>
      </c>
      <c r="D398" s="14" t="s">
        <v>10</v>
      </c>
      <c r="E398" s="7" t="s">
        <v>7</v>
      </c>
      <c r="F398" s="2">
        <v>38.26</v>
      </c>
      <c r="G398" s="8">
        <v>9.58</v>
      </c>
    </row>
    <row r="399" spans="1:7" ht="31.5" x14ac:dyDescent="0.25">
      <c r="A399" s="2" t="s">
        <v>76</v>
      </c>
      <c r="B399" s="3" t="s">
        <v>12</v>
      </c>
      <c r="C399" s="3" t="s">
        <v>149</v>
      </c>
      <c r="D399" s="14" t="s">
        <v>34</v>
      </c>
      <c r="E399" s="7" t="s">
        <v>7</v>
      </c>
      <c r="F399" s="2">
        <v>60.07</v>
      </c>
      <c r="G399" s="8">
        <v>19.649999999999999</v>
      </c>
    </row>
    <row r="400" spans="1:7" ht="31.5" x14ac:dyDescent="0.25">
      <c r="A400" s="2" t="s">
        <v>76</v>
      </c>
      <c r="B400" s="3" t="s">
        <v>9</v>
      </c>
      <c r="C400" s="3" t="s">
        <v>149</v>
      </c>
      <c r="D400" s="14" t="s">
        <v>48</v>
      </c>
      <c r="E400" s="7" t="s">
        <v>7</v>
      </c>
      <c r="F400" s="2">
        <v>0.65</v>
      </c>
      <c r="G400" s="8">
        <v>0.28000000000000003</v>
      </c>
    </row>
    <row r="401" spans="1:7" ht="31.5" x14ac:dyDescent="0.25">
      <c r="A401" s="2" t="s">
        <v>76</v>
      </c>
      <c r="B401" s="3" t="s">
        <v>17</v>
      </c>
      <c r="C401" s="3" t="s">
        <v>149</v>
      </c>
      <c r="D401" s="14" t="s">
        <v>20</v>
      </c>
      <c r="E401" s="7" t="s">
        <v>7</v>
      </c>
      <c r="F401" s="2">
        <v>441.31</v>
      </c>
      <c r="G401" s="8">
        <v>190.27</v>
      </c>
    </row>
    <row r="402" spans="1:7" ht="31.5" x14ac:dyDescent="0.25">
      <c r="A402" s="2" t="s">
        <v>76</v>
      </c>
      <c r="B402" s="3" t="s">
        <v>17</v>
      </c>
      <c r="C402" s="3" t="s">
        <v>149</v>
      </c>
      <c r="D402" s="14" t="s">
        <v>22</v>
      </c>
      <c r="E402" s="7" t="s">
        <v>7</v>
      </c>
      <c r="F402" s="2">
        <v>56.27</v>
      </c>
      <c r="G402" s="8">
        <v>28.78</v>
      </c>
    </row>
    <row r="403" spans="1:7" ht="31.5" x14ac:dyDescent="0.25">
      <c r="A403" s="2" t="s">
        <v>76</v>
      </c>
      <c r="B403" s="3" t="s">
        <v>23</v>
      </c>
      <c r="C403" s="3" t="s">
        <v>149</v>
      </c>
      <c r="D403" s="14" t="s">
        <v>22</v>
      </c>
      <c r="E403" s="7" t="s">
        <v>7</v>
      </c>
      <c r="F403" s="2">
        <v>138.05000000000001</v>
      </c>
      <c r="G403" s="8">
        <v>54.15</v>
      </c>
    </row>
    <row r="404" spans="1:7" ht="31.5" x14ac:dyDescent="0.25">
      <c r="A404" s="2" t="s">
        <v>76</v>
      </c>
      <c r="B404" s="3" t="s">
        <v>17</v>
      </c>
      <c r="C404" s="3" t="s">
        <v>149</v>
      </c>
      <c r="D404" s="14" t="s">
        <v>11</v>
      </c>
      <c r="E404" s="7" t="s">
        <v>7</v>
      </c>
      <c r="F404" s="2">
        <v>24.85</v>
      </c>
      <c r="G404" s="8">
        <v>35.44</v>
      </c>
    </row>
    <row r="405" spans="1:7" ht="31.5" x14ac:dyDescent="0.25">
      <c r="A405" s="2" t="s">
        <v>76</v>
      </c>
      <c r="B405" s="3" t="s">
        <v>17</v>
      </c>
      <c r="C405" s="3" t="s">
        <v>149</v>
      </c>
      <c r="D405" s="14" t="s">
        <v>8</v>
      </c>
      <c r="E405" s="7" t="s">
        <v>7</v>
      </c>
      <c r="F405" s="2">
        <v>41.74</v>
      </c>
      <c r="G405" s="8">
        <v>33.11</v>
      </c>
    </row>
    <row r="406" spans="1:7" ht="31.5" x14ac:dyDescent="0.25">
      <c r="A406" s="2" t="s">
        <v>76</v>
      </c>
      <c r="B406" s="3" t="s">
        <v>17</v>
      </c>
      <c r="C406" s="3" t="s">
        <v>149</v>
      </c>
      <c r="D406" s="14" t="s">
        <v>25</v>
      </c>
      <c r="E406" s="7" t="s">
        <v>7</v>
      </c>
      <c r="F406" s="2">
        <v>467.98</v>
      </c>
      <c r="G406" s="8">
        <v>211.74</v>
      </c>
    </row>
    <row r="407" spans="1:7" ht="31.5" x14ac:dyDescent="0.25">
      <c r="A407" s="2" t="s">
        <v>76</v>
      </c>
      <c r="B407" s="3" t="s">
        <v>70</v>
      </c>
      <c r="C407" s="3" t="s">
        <v>149</v>
      </c>
      <c r="D407" s="14" t="s">
        <v>10</v>
      </c>
      <c r="E407" s="7" t="s">
        <v>7</v>
      </c>
      <c r="F407" s="2">
        <v>27.9</v>
      </c>
      <c r="G407" s="8">
        <v>11.9</v>
      </c>
    </row>
    <row r="408" spans="1:7" ht="31.5" x14ac:dyDescent="0.25">
      <c r="A408" s="2" t="s">
        <v>76</v>
      </c>
      <c r="B408" s="3" t="s">
        <v>23</v>
      </c>
      <c r="C408" s="3" t="s">
        <v>149</v>
      </c>
      <c r="D408" s="14" t="s">
        <v>11</v>
      </c>
      <c r="E408" s="7" t="s">
        <v>7</v>
      </c>
      <c r="F408" s="2">
        <v>140.44</v>
      </c>
      <c r="G408" s="8">
        <v>54.3</v>
      </c>
    </row>
    <row r="409" spans="1:7" ht="31.5" x14ac:dyDescent="0.25">
      <c r="A409" s="2" t="s">
        <v>76</v>
      </c>
      <c r="B409" s="3" t="s">
        <v>23</v>
      </c>
      <c r="C409" s="3" t="s">
        <v>149</v>
      </c>
      <c r="D409" s="14" t="s">
        <v>15</v>
      </c>
      <c r="E409" s="7" t="s">
        <v>7</v>
      </c>
      <c r="F409" s="2">
        <v>187.76</v>
      </c>
      <c r="G409" s="8">
        <v>72.39</v>
      </c>
    </row>
    <row r="410" spans="1:7" ht="31.5" x14ac:dyDescent="0.25">
      <c r="A410" s="2" t="s">
        <v>76</v>
      </c>
      <c r="B410" s="3" t="s">
        <v>12</v>
      </c>
      <c r="C410" s="3" t="s">
        <v>149</v>
      </c>
      <c r="D410" s="14" t="s">
        <v>25</v>
      </c>
      <c r="E410" s="7" t="s">
        <v>7</v>
      </c>
      <c r="F410" s="2">
        <v>108.28</v>
      </c>
      <c r="G410" s="8">
        <v>38.299999999999997</v>
      </c>
    </row>
    <row r="411" spans="1:7" ht="31.5" x14ac:dyDescent="0.25">
      <c r="A411" s="2" t="s">
        <v>76</v>
      </c>
      <c r="B411" s="3" t="s">
        <v>23</v>
      </c>
      <c r="C411" s="3" t="s">
        <v>149</v>
      </c>
      <c r="D411" s="14" t="s">
        <v>6</v>
      </c>
      <c r="E411" s="7" t="s">
        <v>7</v>
      </c>
      <c r="F411" s="2">
        <v>36.840000000000003</v>
      </c>
      <c r="G411" s="8">
        <v>18</v>
      </c>
    </row>
    <row r="412" spans="1:7" ht="31.5" x14ac:dyDescent="0.25">
      <c r="A412" s="2" t="s">
        <v>76</v>
      </c>
      <c r="B412" s="3" t="s">
        <v>12</v>
      </c>
      <c r="C412" s="3" t="s">
        <v>149</v>
      </c>
      <c r="D412" s="14" t="s">
        <v>24</v>
      </c>
      <c r="E412" s="7" t="s">
        <v>7</v>
      </c>
      <c r="F412" s="2">
        <v>74.77</v>
      </c>
      <c r="G412" s="8">
        <v>26.05</v>
      </c>
    </row>
    <row r="413" spans="1:7" ht="31.5" x14ac:dyDescent="0.25">
      <c r="A413" s="2" t="s">
        <v>76</v>
      </c>
      <c r="B413" s="3" t="s">
        <v>12</v>
      </c>
      <c r="C413" s="3" t="s">
        <v>149</v>
      </c>
      <c r="D413" s="14" t="s">
        <v>20</v>
      </c>
      <c r="E413" s="7" t="s">
        <v>7</v>
      </c>
      <c r="F413" s="2">
        <v>1.46</v>
      </c>
      <c r="G413" s="8">
        <v>0.47</v>
      </c>
    </row>
    <row r="414" spans="1:7" ht="31.5" x14ac:dyDescent="0.25">
      <c r="A414" s="2" t="s">
        <v>76</v>
      </c>
      <c r="B414" s="3" t="s">
        <v>12</v>
      </c>
      <c r="C414" s="3" t="s">
        <v>149</v>
      </c>
      <c r="D414" s="14" t="s">
        <v>22</v>
      </c>
      <c r="E414" s="7" t="s">
        <v>7</v>
      </c>
      <c r="F414" s="2">
        <v>98.49</v>
      </c>
      <c r="G414" s="8">
        <v>40.200000000000003</v>
      </c>
    </row>
    <row r="415" spans="1:7" ht="31.5" x14ac:dyDescent="0.25">
      <c r="A415" s="2" t="s">
        <v>76</v>
      </c>
      <c r="B415" s="3" t="s">
        <v>23</v>
      </c>
      <c r="C415" s="3" t="s">
        <v>149</v>
      </c>
      <c r="D415" s="14" t="s">
        <v>10</v>
      </c>
      <c r="E415" s="7" t="s">
        <v>7</v>
      </c>
      <c r="F415" s="2">
        <v>180.36</v>
      </c>
      <c r="G415" s="8">
        <v>72.3</v>
      </c>
    </row>
    <row r="416" spans="1:7" ht="31.5" x14ac:dyDescent="0.25">
      <c r="A416" s="2" t="s">
        <v>76</v>
      </c>
      <c r="B416" s="3" t="s">
        <v>12</v>
      </c>
      <c r="C416" s="3" t="s">
        <v>149</v>
      </c>
      <c r="D416" s="14" t="s">
        <v>13</v>
      </c>
      <c r="E416" s="7" t="s">
        <v>7</v>
      </c>
      <c r="F416" s="2">
        <v>80.97</v>
      </c>
      <c r="G416" s="8">
        <v>30.86</v>
      </c>
    </row>
    <row r="417" spans="1:7" ht="31.5" x14ac:dyDescent="0.25">
      <c r="A417" s="2" t="s">
        <v>76</v>
      </c>
      <c r="B417" s="3" t="s">
        <v>17</v>
      </c>
      <c r="C417" s="3" t="s">
        <v>149</v>
      </c>
      <c r="D417" s="14" t="s">
        <v>10</v>
      </c>
      <c r="E417" s="7" t="s">
        <v>7</v>
      </c>
      <c r="F417" s="2">
        <v>99.27</v>
      </c>
      <c r="G417" s="8">
        <v>34.700000000000003</v>
      </c>
    </row>
    <row r="418" spans="1:7" ht="31.5" x14ac:dyDescent="0.25">
      <c r="A418" s="2" t="s">
        <v>76</v>
      </c>
      <c r="B418" s="3" t="s">
        <v>12</v>
      </c>
      <c r="C418" s="3" t="s">
        <v>149</v>
      </c>
      <c r="D418" s="14" t="s">
        <v>48</v>
      </c>
      <c r="E418" s="7" t="s">
        <v>7</v>
      </c>
      <c r="F418" s="2">
        <v>20.92</v>
      </c>
      <c r="G418" s="8">
        <v>6.98</v>
      </c>
    </row>
    <row r="419" spans="1:7" ht="31.5" x14ac:dyDescent="0.25">
      <c r="A419" s="2" t="s">
        <v>76</v>
      </c>
      <c r="B419" s="3" t="s">
        <v>12</v>
      </c>
      <c r="C419" s="3" t="s">
        <v>149</v>
      </c>
      <c r="D419" s="14" t="s">
        <v>15</v>
      </c>
      <c r="E419" s="7" t="s">
        <v>7</v>
      </c>
      <c r="F419" s="2">
        <v>69.58</v>
      </c>
      <c r="G419" s="8">
        <v>21.61</v>
      </c>
    </row>
    <row r="420" spans="1:7" ht="31.5" x14ac:dyDescent="0.25">
      <c r="A420" s="2" t="s">
        <v>76</v>
      </c>
      <c r="B420" s="3" t="s">
        <v>70</v>
      </c>
      <c r="C420" s="3" t="s">
        <v>149</v>
      </c>
      <c r="D420" s="14" t="s">
        <v>6</v>
      </c>
      <c r="E420" s="7" t="s">
        <v>7</v>
      </c>
      <c r="F420" s="2">
        <v>21.25</v>
      </c>
      <c r="G420" s="8">
        <v>10.62</v>
      </c>
    </row>
    <row r="421" spans="1:7" ht="31.5" x14ac:dyDescent="0.25">
      <c r="A421" s="2" t="s">
        <v>76</v>
      </c>
      <c r="B421" s="3" t="s">
        <v>23</v>
      </c>
      <c r="C421" s="3" t="s">
        <v>149</v>
      </c>
      <c r="D421" s="14" t="s">
        <v>20</v>
      </c>
      <c r="E421" s="7" t="s">
        <v>7</v>
      </c>
      <c r="F421" s="2">
        <v>285.24</v>
      </c>
      <c r="G421" s="8">
        <v>126</v>
      </c>
    </row>
    <row r="422" spans="1:7" ht="31.5" x14ac:dyDescent="0.25">
      <c r="A422" s="2" t="s">
        <v>69</v>
      </c>
      <c r="B422" s="3" t="s">
        <v>70</v>
      </c>
      <c r="C422" s="3" t="s">
        <v>149</v>
      </c>
      <c r="D422" s="14" t="s">
        <v>10</v>
      </c>
      <c r="E422" s="7" t="s">
        <v>7</v>
      </c>
      <c r="F422" s="2">
        <v>119.96</v>
      </c>
      <c r="G422" s="8">
        <v>52.92</v>
      </c>
    </row>
    <row r="423" spans="1:7" ht="31.5" x14ac:dyDescent="0.25">
      <c r="A423" s="2" t="s">
        <v>69</v>
      </c>
      <c r="B423" s="3" t="s">
        <v>12</v>
      </c>
      <c r="C423" s="3" t="s">
        <v>149</v>
      </c>
      <c r="D423" s="14" t="s">
        <v>24</v>
      </c>
      <c r="E423" s="7" t="s">
        <v>7</v>
      </c>
      <c r="F423" s="2">
        <v>357.3</v>
      </c>
      <c r="G423" s="8">
        <v>254.12</v>
      </c>
    </row>
    <row r="424" spans="1:7" ht="31.5" x14ac:dyDescent="0.25">
      <c r="A424" s="2" t="s">
        <v>69</v>
      </c>
      <c r="B424" s="3" t="s">
        <v>70</v>
      </c>
      <c r="C424" s="3" t="s">
        <v>149</v>
      </c>
      <c r="D424" s="14" t="s">
        <v>6</v>
      </c>
      <c r="E424" s="7" t="s">
        <v>7</v>
      </c>
      <c r="F424" s="2">
        <v>82.55</v>
      </c>
      <c r="G424" s="8">
        <v>40.85</v>
      </c>
    </row>
    <row r="425" spans="1:7" ht="31.5" x14ac:dyDescent="0.25">
      <c r="A425" s="2" t="s">
        <v>69</v>
      </c>
      <c r="B425" s="3" t="s">
        <v>70</v>
      </c>
      <c r="C425" s="3" t="s">
        <v>149</v>
      </c>
      <c r="D425" s="14" t="s">
        <v>20</v>
      </c>
      <c r="E425" s="7" t="s">
        <v>7</v>
      </c>
      <c r="F425" s="2">
        <v>168.14</v>
      </c>
      <c r="G425" s="8">
        <v>80.790000000000006</v>
      </c>
    </row>
    <row r="426" spans="1:7" ht="31.5" x14ac:dyDescent="0.25">
      <c r="A426" s="2" t="s">
        <v>69</v>
      </c>
      <c r="B426" s="3" t="s">
        <v>9</v>
      </c>
      <c r="C426" s="3" t="s">
        <v>149</v>
      </c>
      <c r="D426" s="14" t="s">
        <v>48</v>
      </c>
      <c r="E426" s="7" t="s">
        <v>7</v>
      </c>
      <c r="F426" s="2">
        <v>67.88</v>
      </c>
      <c r="G426" s="8">
        <v>36.01</v>
      </c>
    </row>
    <row r="427" spans="1:7" ht="31.5" x14ac:dyDescent="0.25">
      <c r="A427" s="2" t="s">
        <v>69</v>
      </c>
      <c r="B427" s="3" t="s">
        <v>17</v>
      </c>
      <c r="C427" s="3" t="s">
        <v>149</v>
      </c>
      <c r="D427" s="14" t="s">
        <v>22</v>
      </c>
      <c r="E427" s="7" t="s">
        <v>7</v>
      </c>
      <c r="F427" s="2">
        <v>0.39</v>
      </c>
      <c r="G427" s="8">
        <v>0.02</v>
      </c>
    </row>
    <row r="428" spans="1:7" ht="31.5" x14ac:dyDescent="0.25">
      <c r="A428" s="2" t="s">
        <v>69</v>
      </c>
      <c r="B428" s="3" t="s">
        <v>28</v>
      </c>
      <c r="C428" s="3" t="s">
        <v>149</v>
      </c>
      <c r="D428" s="14" t="s">
        <v>15</v>
      </c>
      <c r="E428" s="7" t="s">
        <v>7</v>
      </c>
      <c r="F428" s="2">
        <v>116.1</v>
      </c>
      <c r="G428" s="8">
        <v>53.46</v>
      </c>
    </row>
    <row r="429" spans="1:7" ht="31.5" x14ac:dyDescent="0.25">
      <c r="A429" s="2" t="s">
        <v>69</v>
      </c>
      <c r="B429" s="3" t="s">
        <v>17</v>
      </c>
      <c r="C429" s="3" t="s">
        <v>149</v>
      </c>
      <c r="D429" s="14" t="s">
        <v>11</v>
      </c>
      <c r="E429" s="7" t="s">
        <v>7</v>
      </c>
      <c r="F429" s="2">
        <v>0.84</v>
      </c>
      <c r="G429" s="8">
        <v>0.02</v>
      </c>
    </row>
    <row r="430" spans="1:7" ht="31.5" x14ac:dyDescent="0.25">
      <c r="A430" s="2" t="s">
        <v>69</v>
      </c>
      <c r="B430" s="3" t="s">
        <v>17</v>
      </c>
      <c r="C430" s="3" t="s">
        <v>149</v>
      </c>
      <c r="D430" s="14" t="s">
        <v>25</v>
      </c>
      <c r="E430" s="7" t="s">
        <v>7</v>
      </c>
      <c r="F430" s="2">
        <v>0.43</v>
      </c>
      <c r="G430" s="8">
        <v>0.01</v>
      </c>
    </row>
    <row r="431" spans="1:7" ht="31.5" x14ac:dyDescent="0.25">
      <c r="A431" s="2" t="s">
        <v>69</v>
      </c>
      <c r="B431" s="3" t="s">
        <v>17</v>
      </c>
      <c r="C431" s="3" t="s">
        <v>149</v>
      </c>
      <c r="D431" s="14" t="s">
        <v>20</v>
      </c>
      <c r="E431" s="7" t="s">
        <v>7</v>
      </c>
      <c r="F431" s="2">
        <v>120.69</v>
      </c>
      <c r="G431" s="8">
        <v>76.930000000000007</v>
      </c>
    </row>
    <row r="432" spans="1:7" ht="31.5" x14ac:dyDescent="0.25">
      <c r="A432" s="2" t="s">
        <v>69</v>
      </c>
      <c r="B432" s="3" t="s">
        <v>19</v>
      </c>
      <c r="C432" s="3" t="s">
        <v>149</v>
      </c>
      <c r="D432" s="14" t="s">
        <v>8</v>
      </c>
      <c r="E432" s="7" t="s">
        <v>7</v>
      </c>
      <c r="F432" s="2">
        <v>24.32</v>
      </c>
      <c r="G432" s="8">
        <v>7.44</v>
      </c>
    </row>
    <row r="433" spans="1:7" ht="31.5" x14ac:dyDescent="0.25">
      <c r="A433" s="2" t="s">
        <v>69</v>
      </c>
      <c r="B433" s="3" t="s">
        <v>28</v>
      </c>
      <c r="C433" s="3" t="s">
        <v>149</v>
      </c>
      <c r="D433" s="14" t="s">
        <v>22</v>
      </c>
      <c r="E433" s="7" t="s">
        <v>7</v>
      </c>
      <c r="F433" s="2">
        <v>35.99</v>
      </c>
      <c r="G433" s="8">
        <v>17.73</v>
      </c>
    </row>
    <row r="434" spans="1:7" ht="31.5" x14ac:dyDescent="0.25">
      <c r="A434" s="2" t="s">
        <v>69</v>
      </c>
      <c r="B434" s="3" t="s">
        <v>28</v>
      </c>
      <c r="C434" s="3" t="s">
        <v>149</v>
      </c>
      <c r="D434" s="14" t="s">
        <v>34</v>
      </c>
      <c r="E434" s="7" t="s">
        <v>7</v>
      </c>
      <c r="F434" s="2">
        <v>117</v>
      </c>
      <c r="G434" s="8">
        <v>54.52</v>
      </c>
    </row>
    <row r="435" spans="1:7" ht="31.5" x14ac:dyDescent="0.25">
      <c r="A435" s="2" t="s">
        <v>69</v>
      </c>
      <c r="B435" s="3" t="s">
        <v>12</v>
      </c>
      <c r="C435" s="3" t="s">
        <v>149</v>
      </c>
      <c r="D435" s="14" t="s">
        <v>20</v>
      </c>
      <c r="E435" s="7" t="s">
        <v>7</v>
      </c>
      <c r="F435" s="2">
        <v>402.57</v>
      </c>
      <c r="G435" s="8">
        <v>287.05</v>
      </c>
    </row>
    <row r="436" spans="1:7" ht="31.5" x14ac:dyDescent="0.25">
      <c r="A436" s="2" t="s">
        <v>69</v>
      </c>
      <c r="B436" s="3" t="s">
        <v>12</v>
      </c>
      <c r="C436" s="3" t="s">
        <v>149</v>
      </c>
      <c r="D436" s="14" t="s">
        <v>22</v>
      </c>
      <c r="E436" s="7" t="s">
        <v>7</v>
      </c>
      <c r="F436" s="2">
        <v>4.01</v>
      </c>
      <c r="G436" s="8">
        <v>0.24</v>
      </c>
    </row>
    <row r="437" spans="1:7" ht="31.5" x14ac:dyDescent="0.25">
      <c r="A437" s="2" t="s">
        <v>69</v>
      </c>
      <c r="B437" s="3" t="s">
        <v>57</v>
      </c>
      <c r="C437" s="3" t="s">
        <v>150</v>
      </c>
      <c r="D437" s="14" t="s">
        <v>25</v>
      </c>
      <c r="E437" s="7" t="s">
        <v>7</v>
      </c>
      <c r="F437" s="2">
        <v>11.01</v>
      </c>
      <c r="G437" s="8">
        <v>3.73</v>
      </c>
    </row>
    <row r="438" spans="1:7" ht="31.5" x14ac:dyDescent="0.25">
      <c r="A438" s="2" t="s">
        <v>69</v>
      </c>
      <c r="B438" s="3" t="s">
        <v>12</v>
      </c>
      <c r="C438" s="3" t="s">
        <v>149</v>
      </c>
      <c r="D438" s="14" t="s">
        <v>6</v>
      </c>
      <c r="E438" s="7" t="s">
        <v>7</v>
      </c>
      <c r="F438" s="2">
        <v>376.07</v>
      </c>
      <c r="G438" s="8">
        <v>270.52999999999997</v>
      </c>
    </row>
    <row r="439" spans="1:7" ht="31.5" x14ac:dyDescent="0.25">
      <c r="A439" s="2" t="s">
        <v>69</v>
      </c>
      <c r="B439" s="3" t="s">
        <v>17</v>
      </c>
      <c r="C439" s="3" t="s">
        <v>149</v>
      </c>
      <c r="D439" s="14" t="s">
        <v>48</v>
      </c>
      <c r="E439" s="7" t="s">
        <v>7</v>
      </c>
      <c r="F439" s="2">
        <v>30.92</v>
      </c>
      <c r="G439" s="8">
        <v>19.27</v>
      </c>
    </row>
    <row r="440" spans="1:7" ht="31.5" x14ac:dyDescent="0.25">
      <c r="A440" s="2" t="s">
        <v>69</v>
      </c>
      <c r="B440" s="3" t="s">
        <v>23</v>
      </c>
      <c r="C440" s="3" t="s">
        <v>149</v>
      </c>
      <c r="D440" s="14" t="s">
        <v>48</v>
      </c>
      <c r="E440" s="7" t="s">
        <v>7</v>
      </c>
      <c r="F440" s="2">
        <v>33.93</v>
      </c>
      <c r="G440" s="8">
        <v>18.13</v>
      </c>
    </row>
    <row r="441" spans="1:7" ht="31.5" x14ac:dyDescent="0.25">
      <c r="A441" s="2" t="s">
        <v>69</v>
      </c>
      <c r="B441" s="3" t="s">
        <v>79</v>
      </c>
      <c r="C441" s="3" t="s">
        <v>149</v>
      </c>
      <c r="D441" s="14" t="s">
        <v>8</v>
      </c>
      <c r="E441" s="7" t="s">
        <v>7</v>
      </c>
      <c r="F441" s="2">
        <v>33.979999999999997</v>
      </c>
      <c r="G441" s="8">
        <v>14.75</v>
      </c>
    </row>
    <row r="442" spans="1:7" ht="31.5" x14ac:dyDescent="0.25">
      <c r="A442" s="2" t="s">
        <v>69</v>
      </c>
      <c r="B442" s="3" t="s">
        <v>23</v>
      </c>
      <c r="C442" s="3" t="s">
        <v>149</v>
      </c>
      <c r="D442" s="14" t="s">
        <v>10</v>
      </c>
      <c r="E442" s="7" t="s">
        <v>7</v>
      </c>
      <c r="F442" s="2">
        <v>71.77</v>
      </c>
      <c r="G442" s="8">
        <v>19.66</v>
      </c>
    </row>
    <row r="443" spans="1:7" ht="31.5" x14ac:dyDescent="0.25">
      <c r="A443" s="2" t="s">
        <v>69</v>
      </c>
      <c r="B443" s="3" t="s">
        <v>23</v>
      </c>
      <c r="C443" s="3" t="s">
        <v>149</v>
      </c>
      <c r="D443" s="14" t="s">
        <v>25</v>
      </c>
      <c r="E443" s="7" t="s">
        <v>7</v>
      </c>
      <c r="F443" s="2">
        <v>32.65</v>
      </c>
      <c r="G443" s="8">
        <v>11.6</v>
      </c>
    </row>
    <row r="444" spans="1:7" ht="31.5" x14ac:dyDescent="0.25">
      <c r="A444" s="2" t="s">
        <v>69</v>
      </c>
      <c r="B444" s="3" t="s">
        <v>17</v>
      </c>
      <c r="C444" s="3" t="s">
        <v>149</v>
      </c>
      <c r="D444" s="14" t="s">
        <v>6</v>
      </c>
      <c r="E444" s="7" t="s">
        <v>7</v>
      </c>
      <c r="F444" s="2">
        <v>129.33000000000001</v>
      </c>
      <c r="G444" s="8">
        <v>80</v>
      </c>
    </row>
    <row r="445" spans="1:7" ht="31.5" x14ac:dyDescent="0.25">
      <c r="A445" s="2" t="s">
        <v>69</v>
      </c>
      <c r="B445" s="3" t="s">
        <v>28</v>
      </c>
      <c r="C445" s="3" t="s">
        <v>149</v>
      </c>
      <c r="D445" s="14" t="s">
        <v>20</v>
      </c>
      <c r="E445" s="7" t="s">
        <v>7</v>
      </c>
      <c r="F445" s="2">
        <v>97.2</v>
      </c>
      <c r="G445" s="8">
        <v>54</v>
      </c>
    </row>
    <row r="446" spans="1:7" ht="31.5" x14ac:dyDescent="0.25">
      <c r="A446" s="2" t="s">
        <v>69</v>
      </c>
      <c r="B446" s="3" t="s">
        <v>23</v>
      </c>
      <c r="C446" s="3" t="s">
        <v>149</v>
      </c>
      <c r="D446" s="14" t="s">
        <v>24</v>
      </c>
      <c r="E446" s="7" t="s">
        <v>7</v>
      </c>
      <c r="F446" s="2">
        <v>52.45</v>
      </c>
      <c r="G446" s="8">
        <v>22.03</v>
      </c>
    </row>
    <row r="447" spans="1:7" ht="31.5" x14ac:dyDescent="0.25">
      <c r="A447" s="2" t="s">
        <v>69</v>
      </c>
      <c r="B447" s="3" t="s">
        <v>23</v>
      </c>
      <c r="C447" s="3" t="s">
        <v>149</v>
      </c>
      <c r="D447" s="14" t="s">
        <v>20</v>
      </c>
      <c r="E447" s="7" t="s">
        <v>7</v>
      </c>
      <c r="F447" s="2">
        <v>32.71</v>
      </c>
      <c r="G447" s="8">
        <v>20.7</v>
      </c>
    </row>
    <row r="448" spans="1:7" ht="31.5" x14ac:dyDescent="0.25">
      <c r="A448" s="2" t="s">
        <v>69</v>
      </c>
      <c r="B448" s="3" t="s">
        <v>12</v>
      </c>
      <c r="C448" s="3" t="s">
        <v>149</v>
      </c>
      <c r="D448" s="14" t="s">
        <v>13</v>
      </c>
      <c r="E448" s="7" t="s">
        <v>7</v>
      </c>
      <c r="F448" s="2">
        <v>0.39</v>
      </c>
      <c r="G448" s="8">
        <v>0.03</v>
      </c>
    </row>
    <row r="449" spans="1:7" ht="31.5" x14ac:dyDescent="0.25">
      <c r="A449" s="2" t="s">
        <v>69</v>
      </c>
      <c r="B449" s="3" t="s">
        <v>23</v>
      </c>
      <c r="C449" s="3" t="s">
        <v>149</v>
      </c>
      <c r="D449" s="14" t="s">
        <v>13</v>
      </c>
      <c r="E449" s="7" t="s">
        <v>7</v>
      </c>
      <c r="F449" s="2">
        <v>11.1</v>
      </c>
      <c r="G449" s="8">
        <v>8.3699999999999992</v>
      </c>
    </row>
    <row r="450" spans="1:7" ht="31.5" x14ac:dyDescent="0.25">
      <c r="A450" s="2" t="s">
        <v>69</v>
      </c>
      <c r="B450" s="3" t="s">
        <v>23</v>
      </c>
      <c r="C450" s="3" t="s">
        <v>149</v>
      </c>
      <c r="D450" s="14" t="s">
        <v>34</v>
      </c>
      <c r="E450" s="7" t="s">
        <v>7</v>
      </c>
      <c r="F450" s="2">
        <v>24.73</v>
      </c>
      <c r="G450" s="8">
        <v>10.29</v>
      </c>
    </row>
    <row r="451" spans="1:7" ht="31.5" x14ac:dyDescent="0.25">
      <c r="A451" s="2" t="s">
        <v>69</v>
      </c>
      <c r="B451" s="3" t="s">
        <v>70</v>
      </c>
      <c r="C451" s="3" t="s">
        <v>149</v>
      </c>
      <c r="D451" s="14" t="s">
        <v>48</v>
      </c>
      <c r="E451" s="7" t="s">
        <v>7</v>
      </c>
      <c r="F451" s="2">
        <v>108.43</v>
      </c>
      <c r="G451" s="8">
        <v>64.260000000000005</v>
      </c>
    </row>
    <row r="452" spans="1:7" ht="31.5" x14ac:dyDescent="0.25">
      <c r="A452" s="2" t="s">
        <v>69</v>
      </c>
      <c r="B452" s="3" t="s">
        <v>70</v>
      </c>
      <c r="C452" s="3" t="s">
        <v>149</v>
      </c>
      <c r="D452" s="14" t="s">
        <v>24</v>
      </c>
      <c r="E452" s="7" t="s">
        <v>7</v>
      </c>
      <c r="F452" s="2">
        <v>148.32</v>
      </c>
      <c r="G452" s="8">
        <v>73.42</v>
      </c>
    </row>
    <row r="453" spans="1:7" ht="31.5" x14ac:dyDescent="0.25">
      <c r="A453" s="2" t="s">
        <v>69</v>
      </c>
      <c r="B453" s="3" t="s">
        <v>70</v>
      </c>
      <c r="C453" s="3" t="s">
        <v>149</v>
      </c>
      <c r="D453" s="14" t="s">
        <v>15</v>
      </c>
      <c r="E453" s="7" t="s">
        <v>7</v>
      </c>
      <c r="F453" s="2">
        <v>182.71</v>
      </c>
      <c r="G453" s="8">
        <v>74.06</v>
      </c>
    </row>
    <row r="454" spans="1:7" ht="31.5" x14ac:dyDescent="0.25">
      <c r="A454" s="2" t="s">
        <v>69</v>
      </c>
      <c r="B454" s="3" t="s">
        <v>70</v>
      </c>
      <c r="C454" s="3" t="s">
        <v>149</v>
      </c>
      <c r="D454" s="14" t="s">
        <v>25</v>
      </c>
      <c r="E454" s="7" t="s">
        <v>7</v>
      </c>
      <c r="F454" s="2">
        <v>140.16999999999999</v>
      </c>
      <c r="G454" s="8">
        <v>60.44</v>
      </c>
    </row>
    <row r="455" spans="1:7" ht="31.5" x14ac:dyDescent="0.25">
      <c r="A455" s="2" t="s">
        <v>69</v>
      </c>
      <c r="B455" s="3" t="s">
        <v>17</v>
      </c>
      <c r="C455" s="3" t="s">
        <v>149</v>
      </c>
      <c r="D455" s="14" t="s">
        <v>24</v>
      </c>
      <c r="E455" s="7" t="s">
        <v>7</v>
      </c>
      <c r="F455" s="2">
        <v>69.08</v>
      </c>
      <c r="G455" s="8">
        <v>53.06</v>
      </c>
    </row>
    <row r="456" spans="1:7" ht="31.5" x14ac:dyDescent="0.25">
      <c r="A456" s="2" t="s">
        <v>69</v>
      </c>
      <c r="B456" s="3" t="s">
        <v>17</v>
      </c>
      <c r="C456" s="3" t="s">
        <v>149</v>
      </c>
      <c r="D456" s="14" t="s">
        <v>13</v>
      </c>
      <c r="E456" s="7" t="s">
        <v>7</v>
      </c>
      <c r="F456" s="2">
        <v>5.28</v>
      </c>
      <c r="G456" s="8">
        <v>0.68</v>
      </c>
    </row>
    <row r="457" spans="1:7" ht="31.5" x14ac:dyDescent="0.25">
      <c r="A457" s="2" t="s">
        <v>69</v>
      </c>
      <c r="B457" s="3" t="s">
        <v>23</v>
      </c>
      <c r="C457" s="3" t="s">
        <v>149</v>
      </c>
      <c r="D457" s="14" t="s">
        <v>15</v>
      </c>
      <c r="E457" s="7" t="s">
        <v>7</v>
      </c>
      <c r="F457" s="2">
        <v>98.38</v>
      </c>
      <c r="G457" s="8">
        <v>26.11</v>
      </c>
    </row>
    <row r="458" spans="1:7" ht="31.5" x14ac:dyDescent="0.25">
      <c r="A458" s="2" t="s">
        <v>69</v>
      </c>
      <c r="B458" s="3" t="s">
        <v>28</v>
      </c>
      <c r="C458" s="3" t="s">
        <v>149</v>
      </c>
      <c r="D458" s="14" t="s">
        <v>25</v>
      </c>
      <c r="E458" s="7" t="s">
        <v>7</v>
      </c>
      <c r="F458" s="2">
        <v>48.92</v>
      </c>
      <c r="G458" s="8">
        <v>19.91</v>
      </c>
    </row>
    <row r="459" spans="1:7" ht="31.5" x14ac:dyDescent="0.25">
      <c r="A459" s="2" t="s">
        <v>69</v>
      </c>
      <c r="B459" s="3" t="s">
        <v>70</v>
      </c>
      <c r="C459" s="3" t="s">
        <v>149</v>
      </c>
      <c r="D459" s="14" t="s">
        <v>13</v>
      </c>
      <c r="E459" s="7" t="s">
        <v>7</v>
      </c>
      <c r="F459" s="2">
        <v>57.52</v>
      </c>
      <c r="G459" s="8">
        <v>25.57</v>
      </c>
    </row>
    <row r="460" spans="1:7" ht="31.5" x14ac:dyDescent="0.25">
      <c r="A460" s="2" t="s">
        <v>69</v>
      </c>
      <c r="B460" s="3" t="s">
        <v>70</v>
      </c>
      <c r="C460" s="3" t="s">
        <v>149</v>
      </c>
      <c r="D460" s="14" t="s">
        <v>11</v>
      </c>
      <c r="E460" s="7" t="s">
        <v>7</v>
      </c>
      <c r="F460" s="2">
        <v>158.31</v>
      </c>
      <c r="G460" s="8">
        <v>61.66</v>
      </c>
    </row>
    <row r="461" spans="1:7" ht="31.5" x14ac:dyDescent="0.25">
      <c r="A461" s="2" t="s">
        <v>69</v>
      </c>
      <c r="B461" s="3" t="s">
        <v>9</v>
      </c>
      <c r="C461" s="3" t="s">
        <v>149</v>
      </c>
      <c r="D461" s="14" t="s">
        <v>24</v>
      </c>
      <c r="E461" s="7" t="s">
        <v>7</v>
      </c>
      <c r="F461" s="2">
        <v>53.65</v>
      </c>
      <c r="G461" s="8">
        <v>28.65</v>
      </c>
    </row>
    <row r="462" spans="1:7" ht="31.5" x14ac:dyDescent="0.25">
      <c r="A462" s="2" t="s">
        <v>69</v>
      </c>
      <c r="B462" s="3" t="s">
        <v>19</v>
      </c>
      <c r="C462" s="3" t="s">
        <v>149</v>
      </c>
      <c r="D462" s="14" t="s">
        <v>10</v>
      </c>
      <c r="E462" s="7" t="s">
        <v>7</v>
      </c>
      <c r="F462" s="2">
        <v>15.92</v>
      </c>
      <c r="G462" s="8">
        <v>6.08</v>
      </c>
    </row>
    <row r="463" spans="1:7" ht="31.5" x14ac:dyDescent="0.25">
      <c r="A463" s="2" t="s">
        <v>69</v>
      </c>
      <c r="B463" s="3" t="s">
        <v>79</v>
      </c>
      <c r="C463" s="3" t="s">
        <v>149</v>
      </c>
      <c r="D463" s="14" t="s">
        <v>6</v>
      </c>
      <c r="E463" s="7" t="s">
        <v>7</v>
      </c>
      <c r="F463" s="2">
        <v>30.4</v>
      </c>
      <c r="G463" s="8">
        <v>17.7</v>
      </c>
    </row>
    <row r="464" spans="1:7" ht="31.5" x14ac:dyDescent="0.25">
      <c r="A464" s="2" t="s">
        <v>69</v>
      </c>
      <c r="B464" s="3" t="s">
        <v>70</v>
      </c>
      <c r="C464" s="3" t="s">
        <v>149</v>
      </c>
      <c r="D464" s="14" t="s">
        <v>34</v>
      </c>
      <c r="E464" s="7" t="s">
        <v>7</v>
      </c>
      <c r="F464" s="2">
        <v>173.95</v>
      </c>
      <c r="G464" s="8">
        <v>66.53</v>
      </c>
    </row>
    <row r="465" spans="1:7" ht="31.5" x14ac:dyDescent="0.25">
      <c r="A465" s="2" t="s">
        <v>69</v>
      </c>
      <c r="B465" s="3" t="s">
        <v>17</v>
      </c>
      <c r="C465" s="3" t="s">
        <v>149</v>
      </c>
      <c r="D465" s="14" t="s">
        <v>10</v>
      </c>
      <c r="E465" s="7" t="s">
        <v>7</v>
      </c>
      <c r="F465" s="2">
        <v>1.08</v>
      </c>
      <c r="G465" s="8">
        <v>0.06</v>
      </c>
    </row>
    <row r="466" spans="1:7" ht="31.5" x14ac:dyDescent="0.25">
      <c r="A466" s="2" t="s">
        <v>69</v>
      </c>
      <c r="B466" s="3" t="s">
        <v>17</v>
      </c>
      <c r="C466" s="3" t="s">
        <v>149</v>
      </c>
      <c r="D466" s="14" t="s">
        <v>15</v>
      </c>
      <c r="E466" s="7" t="s">
        <v>7</v>
      </c>
      <c r="F466" s="2">
        <v>0.38</v>
      </c>
      <c r="G466" s="8">
        <v>0.01</v>
      </c>
    </row>
    <row r="467" spans="1:7" ht="31.5" x14ac:dyDescent="0.25">
      <c r="A467" s="2" t="s">
        <v>69</v>
      </c>
      <c r="B467" s="3" t="s">
        <v>17</v>
      </c>
      <c r="C467" s="3" t="s">
        <v>149</v>
      </c>
      <c r="D467" s="14" t="s">
        <v>34</v>
      </c>
      <c r="E467" s="7" t="s">
        <v>7</v>
      </c>
      <c r="F467" s="2">
        <v>0.7</v>
      </c>
      <c r="G467" s="8">
        <v>0.01</v>
      </c>
    </row>
    <row r="468" spans="1:7" ht="31.5" x14ac:dyDescent="0.25">
      <c r="A468" s="2" t="s">
        <v>69</v>
      </c>
      <c r="B468" s="3" t="s">
        <v>36</v>
      </c>
      <c r="C468" s="3" t="s">
        <v>153</v>
      </c>
      <c r="D468" s="14" t="s">
        <v>20</v>
      </c>
      <c r="E468" s="7" t="s">
        <v>7</v>
      </c>
      <c r="F468" s="2">
        <v>21.54</v>
      </c>
      <c r="G468" s="8">
        <v>8.6300000000000008</v>
      </c>
    </row>
    <row r="469" spans="1:7" ht="31.5" x14ac:dyDescent="0.25">
      <c r="A469" s="2" t="s">
        <v>69</v>
      </c>
      <c r="B469" s="3" t="s">
        <v>36</v>
      </c>
      <c r="C469" s="3" t="s">
        <v>153</v>
      </c>
      <c r="D469" s="14" t="s">
        <v>8</v>
      </c>
      <c r="E469" s="7" t="s">
        <v>7</v>
      </c>
      <c r="F469" s="2">
        <v>0.02</v>
      </c>
      <c r="G469" s="8">
        <v>0</v>
      </c>
    </row>
    <row r="470" spans="1:7" ht="31.5" x14ac:dyDescent="0.25">
      <c r="A470" s="2" t="s">
        <v>69</v>
      </c>
      <c r="B470" s="3" t="s">
        <v>12</v>
      </c>
      <c r="C470" s="3" t="s">
        <v>149</v>
      </c>
      <c r="D470" s="14" t="s">
        <v>15</v>
      </c>
      <c r="E470" s="7" t="s">
        <v>7</v>
      </c>
      <c r="F470" s="2">
        <v>4.79</v>
      </c>
      <c r="G470" s="8">
        <v>2.5299999999999998</v>
      </c>
    </row>
    <row r="471" spans="1:7" ht="31.5" x14ac:dyDescent="0.25">
      <c r="A471" s="2" t="s">
        <v>69</v>
      </c>
      <c r="B471" s="3" t="s">
        <v>28</v>
      </c>
      <c r="C471" s="3" t="s">
        <v>149</v>
      </c>
      <c r="D471" s="14" t="s">
        <v>10</v>
      </c>
      <c r="E471" s="7" t="s">
        <v>7</v>
      </c>
      <c r="F471" s="2">
        <v>34.799999999999997</v>
      </c>
      <c r="G471" s="8">
        <v>15.03</v>
      </c>
    </row>
    <row r="472" spans="1:7" ht="31.5" x14ac:dyDescent="0.25">
      <c r="A472" s="2" t="s">
        <v>69</v>
      </c>
      <c r="B472" s="3" t="s">
        <v>9</v>
      </c>
      <c r="C472" s="3" t="s">
        <v>149</v>
      </c>
      <c r="D472" s="14" t="s">
        <v>20</v>
      </c>
      <c r="E472" s="7" t="s">
        <v>7</v>
      </c>
      <c r="F472" s="2">
        <v>33.409999999999997</v>
      </c>
      <c r="G472" s="8">
        <v>21.29</v>
      </c>
    </row>
    <row r="473" spans="1:7" ht="31.5" x14ac:dyDescent="0.25">
      <c r="A473" s="2" t="s">
        <v>69</v>
      </c>
      <c r="B473" s="3" t="s">
        <v>12</v>
      </c>
      <c r="C473" s="3" t="s">
        <v>149</v>
      </c>
      <c r="D473" s="14" t="s">
        <v>34</v>
      </c>
      <c r="E473" s="7" t="s">
        <v>7</v>
      </c>
      <c r="F473" s="2">
        <v>0.71</v>
      </c>
      <c r="G473" s="8">
        <v>0.03</v>
      </c>
    </row>
    <row r="474" spans="1:7" ht="31.5" x14ac:dyDescent="0.25">
      <c r="A474" s="2" t="s">
        <v>69</v>
      </c>
      <c r="B474" s="3" t="s">
        <v>12</v>
      </c>
      <c r="C474" s="3" t="s">
        <v>149</v>
      </c>
      <c r="D474" s="14" t="s">
        <v>48</v>
      </c>
      <c r="E474" s="7" t="s">
        <v>7</v>
      </c>
      <c r="F474" s="2">
        <v>217.02</v>
      </c>
      <c r="G474" s="8">
        <v>180.97</v>
      </c>
    </row>
    <row r="475" spans="1:7" ht="31.5" x14ac:dyDescent="0.25">
      <c r="A475" s="2" t="s">
        <v>69</v>
      </c>
      <c r="B475" s="3" t="s">
        <v>70</v>
      </c>
      <c r="C475" s="3" t="s">
        <v>149</v>
      </c>
      <c r="D475" s="14" t="s">
        <v>8</v>
      </c>
      <c r="E475" s="7" t="s">
        <v>7</v>
      </c>
      <c r="F475" s="2">
        <v>425.29</v>
      </c>
      <c r="G475" s="8">
        <v>179.3</v>
      </c>
    </row>
    <row r="476" spans="1:7" ht="31.5" x14ac:dyDescent="0.25">
      <c r="A476" s="2" t="s">
        <v>69</v>
      </c>
      <c r="B476" s="3" t="s">
        <v>23</v>
      </c>
      <c r="C476" s="3" t="s">
        <v>149</v>
      </c>
      <c r="D476" s="14" t="s">
        <v>8</v>
      </c>
      <c r="E476" s="7" t="s">
        <v>7</v>
      </c>
      <c r="F476" s="2">
        <v>12.28</v>
      </c>
      <c r="G476" s="8">
        <v>8.11</v>
      </c>
    </row>
    <row r="477" spans="1:7" ht="31.5" x14ac:dyDescent="0.25">
      <c r="A477" s="2" t="s">
        <v>69</v>
      </c>
      <c r="B477" s="3" t="s">
        <v>23</v>
      </c>
      <c r="C477" s="3" t="s">
        <v>149</v>
      </c>
      <c r="D477" s="14" t="s">
        <v>11</v>
      </c>
      <c r="E477" s="7" t="s">
        <v>7</v>
      </c>
      <c r="F477" s="2">
        <v>5.6</v>
      </c>
      <c r="G477" s="8">
        <v>1.18</v>
      </c>
    </row>
    <row r="478" spans="1:7" ht="31.5" x14ac:dyDescent="0.25">
      <c r="A478" s="2" t="s">
        <v>69</v>
      </c>
      <c r="B478" s="3" t="s">
        <v>70</v>
      </c>
      <c r="C478" s="3" t="s">
        <v>149</v>
      </c>
      <c r="D478" s="14" t="s">
        <v>22</v>
      </c>
      <c r="E478" s="7" t="s">
        <v>7</v>
      </c>
      <c r="F478" s="2">
        <v>29.15</v>
      </c>
      <c r="G478" s="8">
        <v>13.88</v>
      </c>
    </row>
    <row r="479" spans="1:7" ht="31.5" x14ac:dyDescent="0.25">
      <c r="A479" s="2" t="s">
        <v>69</v>
      </c>
      <c r="B479" s="3" t="s">
        <v>19</v>
      </c>
      <c r="C479" s="3" t="s">
        <v>149</v>
      </c>
      <c r="D479" s="14" t="s">
        <v>20</v>
      </c>
      <c r="E479" s="7" t="s">
        <v>7</v>
      </c>
      <c r="F479" s="2">
        <v>25.76</v>
      </c>
      <c r="G479" s="8">
        <v>10.69</v>
      </c>
    </row>
    <row r="480" spans="1:7" ht="141.75" x14ac:dyDescent="0.25">
      <c r="A480" s="2" t="s">
        <v>121</v>
      </c>
      <c r="B480" s="3" t="s">
        <v>19</v>
      </c>
      <c r="C480" s="3" t="s">
        <v>149</v>
      </c>
      <c r="D480" s="14" t="s">
        <v>20</v>
      </c>
      <c r="E480" s="7" t="s">
        <v>7</v>
      </c>
      <c r="F480" s="2">
        <v>0.28000000000000003</v>
      </c>
      <c r="G480" s="8">
        <v>0.02</v>
      </c>
    </row>
    <row r="481" spans="1:7" ht="141.75" x14ac:dyDescent="0.25">
      <c r="A481" s="2" t="s">
        <v>121</v>
      </c>
      <c r="B481" s="3" t="s">
        <v>17</v>
      </c>
      <c r="C481" s="3" t="s">
        <v>149</v>
      </c>
      <c r="D481" s="14" t="s">
        <v>13</v>
      </c>
      <c r="E481" s="7" t="s">
        <v>7</v>
      </c>
      <c r="F481" s="2">
        <v>0.59</v>
      </c>
      <c r="G481" s="8">
        <v>0.08</v>
      </c>
    </row>
    <row r="482" spans="1:7" ht="141.75" x14ac:dyDescent="0.25">
      <c r="A482" s="2" t="s">
        <v>121</v>
      </c>
      <c r="B482" s="3" t="s">
        <v>19</v>
      </c>
      <c r="C482" s="3" t="s">
        <v>149</v>
      </c>
      <c r="D482" s="14" t="s">
        <v>6</v>
      </c>
      <c r="E482" s="7" t="s">
        <v>7</v>
      </c>
      <c r="F482" s="2">
        <v>0.23</v>
      </c>
      <c r="G482" s="8">
        <v>0.02</v>
      </c>
    </row>
    <row r="483" spans="1:7" ht="31.5" x14ac:dyDescent="0.25">
      <c r="A483" s="2" t="s">
        <v>40</v>
      </c>
      <c r="B483" s="3" t="s">
        <v>41</v>
      </c>
      <c r="C483" s="3" t="s">
        <v>150</v>
      </c>
      <c r="D483" s="14" t="s">
        <v>25</v>
      </c>
      <c r="E483" s="7" t="s">
        <v>7</v>
      </c>
      <c r="F483" s="2">
        <v>50.19</v>
      </c>
      <c r="G483" s="8">
        <v>31.93</v>
      </c>
    </row>
    <row r="484" spans="1:7" ht="31.5" x14ac:dyDescent="0.25">
      <c r="A484" s="2" t="s">
        <v>40</v>
      </c>
      <c r="B484" s="3" t="s">
        <v>44</v>
      </c>
      <c r="C484" s="3" t="s">
        <v>150</v>
      </c>
      <c r="D484" s="14" t="s">
        <v>10</v>
      </c>
      <c r="E484" s="7" t="s">
        <v>7</v>
      </c>
      <c r="F484" s="2">
        <v>25</v>
      </c>
      <c r="G484" s="8">
        <v>21.25</v>
      </c>
    </row>
    <row r="485" spans="1:7" ht="31.5" x14ac:dyDescent="0.25">
      <c r="A485" s="2" t="s">
        <v>40</v>
      </c>
      <c r="B485" s="3" t="s">
        <v>45</v>
      </c>
      <c r="C485" s="3" t="s">
        <v>154</v>
      </c>
      <c r="D485" s="14" t="s">
        <v>10</v>
      </c>
      <c r="E485" s="7" t="s">
        <v>7</v>
      </c>
      <c r="F485" s="2">
        <v>303.3</v>
      </c>
      <c r="G485" s="8">
        <v>482.43</v>
      </c>
    </row>
    <row r="486" spans="1:7" ht="31.5" x14ac:dyDescent="0.25">
      <c r="A486" s="2" t="s">
        <v>40</v>
      </c>
      <c r="B486" s="3" t="s">
        <v>26</v>
      </c>
      <c r="C486" s="3" t="s">
        <v>152</v>
      </c>
      <c r="D486" s="14" t="s">
        <v>8</v>
      </c>
      <c r="E486" s="7" t="s">
        <v>7</v>
      </c>
      <c r="F486" s="2">
        <v>3981.78</v>
      </c>
      <c r="G486" s="8">
        <v>2498.02</v>
      </c>
    </row>
    <row r="487" spans="1:7" ht="31.5" x14ac:dyDescent="0.25">
      <c r="A487" s="2" t="s">
        <v>40</v>
      </c>
      <c r="B487" s="3" t="s">
        <v>46</v>
      </c>
      <c r="C487" s="3" t="s">
        <v>150</v>
      </c>
      <c r="D487" s="14" t="s">
        <v>25</v>
      </c>
      <c r="E487" s="7" t="s">
        <v>7</v>
      </c>
      <c r="F487" s="2">
        <v>22.12</v>
      </c>
      <c r="G487" s="8">
        <v>20.86</v>
      </c>
    </row>
    <row r="488" spans="1:7" ht="31.5" x14ac:dyDescent="0.25">
      <c r="A488" s="2" t="s">
        <v>40</v>
      </c>
      <c r="B488" s="3" t="s">
        <v>47</v>
      </c>
      <c r="C488" s="3" t="s">
        <v>154</v>
      </c>
      <c r="D488" s="14" t="s">
        <v>48</v>
      </c>
      <c r="E488" s="7" t="s">
        <v>7</v>
      </c>
      <c r="F488" s="2">
        <v>14.48</v>
      </c>
      <c r="G488" s="8">
        <v>23.58</v>
      </c>
    </row>
    <row r="489" spans="1:7" ht="31.5" x14ac:dyDescent="0.25">
      <c r="A489" s="2" t="s">
        <v>40</v>
      </c>
      <c r="B489" s="3" t="s">
        <v>17</v>
      </c>
      <c r="C489" s="3" t="s">
        <v>149</v>
      </c>
      <c r="D489" s="14" t="s">
        <v>20</v>
      </c>
      <c r="E489" s="7" t="s">
        <v>7</v>
      </c>
      <c r="F489" s="2">
        <v>20.37</v>
      </c>
      <c r="G489" s="8">
        <v>21.18</v>
      </c>
    </row>
    <row r="490" spans="1:7" ht="31.5" x14ac:dyDescent="0.25">
      <c r="A490" s="2" t="s">
        <v>40</v>
      </c>
      <c r="B490" s="3" t="s">
        <v>49</v>
      </c>
      <c r="C490" s="3" t="s">
        <v>150</v>
      </c>
      <c r="D490" s="14" t="s">
        <v>24</v>
      </c>
      <c r="E490" s="7" t="s">
        <v>7</v>
      </c>
      <c r="F490" s="2">
        <v>51.75</v>
      </c>
      <c r="G490" s="8">
        <v>63.31</v>
      </c>
    </row>
    <row r="491" spans="1:7" ht="31.5" x14ac:dyDescent="0.25">
      <c r="A491" s="2" t="s">
        <v>40</v>
      </c>
      <c r="B491" s="3" t="s">
        <v>49</v>
      </c>
      <c r="C491" s="3" t="s">
        <v>150</v>
      </c>
      <c r="D491" s="14" t="s">
        <v>20</v>
      </c>
      <c r="E491" s="7" t="s">
        <v>7</v>
      </c>
      <c r="F491" s="2">
        <v>53.57</v>
      </c>
      <c r="G491" s="8">
        <v>63.38</v>
      </c>
    </row>
    <row r="492" spans="1:7" ht="31.5" x14ac:dyDescent="0.25">
      <c r="A492" s="2" t="s">
        <v>40</v>
      </c>
      <c r="B492" s="3" t="s">
        <v>49</v>
      </c>
      <c r="C492" s="3" t="s">
        <v>150</v>
      </c>
      <c r="D492" s="14" t="s">
        <v>15</v>
      </c>
      <c r="E492" s="7" t="s">
        <v>7</v>
      </c>
      <c r="F492" s="2">
        <v>68.64</v>
      </c>
      <c r="G492" s="8">
        <v>42.22</v>
      </c>
    </row>
    <row r="493" spans="1:7" ht="31.5" x14ac:dyDescent="0.25">
      <c r="A493" s="2" t="s">
        <v>40</v>
      </c>
      <c r="B493" s="3" t="s">
        <v>49</v>
      </c>
      <c r="C493" s="3" t="s">
        <v>150</v>
      </c>
      <c r="D493" s="14" t="s">
        <v>25</v>
      </c>
      <c r="E493" s="7" t="s">
        <v>7</v>
      </c>
      <c r="F493" s="2">
        <v>58.62</v>
      </c>
      <c r="G493" s="8">
        <v>42.33</v>
      </c>
    </row>
    <row r="494" spans="1:7" ht="31.5" x14ac:dyDescent="0.25">
      <c r="A494" s="2" t="s">
        <v>40</v>
      </c>
      <c r="B494" s="3" t="s">
        <v>50</v>
      </c>
      <c r="C494" s="3" t="s">
        <v>150</v>
      </c>
      <c r="D494" s="14" t="s">
        <v>34</v>
      </c>
      <c r="E494" s="7" t="s">
        <v>7</v>
      </c>
      <c r="F494" s="2">
        <v>27.98</v>
      </c>
      <c r="G494" s="8">
        <v>21.22</v>
      </c>
    </row>
    <row r="495" spans="1:7" ht="31.5" x14ac:dyDescent="0.25">
      <c r="A495" s="2" t="s">
        <v>40</v>
      </c>
      <c r="B495" s="3" t="s">
        <v>51</v>
      </c>
      <c r="C495" s="3" t="s">
        <v>150</v>
      </c>
      <c r="D495" s="14" t="s">
        <v>48</v>
      </c>
      <c r="E495" s="7" t="s">
        <v>7</v>
      </c>
      <c r="F495" s="2">
        <v>218.53</v>
      </c>
      <c r="G495" s="8">
        <v>438.74</v>
      </c>
    </row>
    <row r="496" spans="1:7" ht="31.5" x14ac:dyDescent="0.25">
      <c r="A496" s="2" t="s">
        <v>40</v>
      </c>
      <c r="B496" s="3" t="s">
        <v>51</v>
      </c>
      <c r="C496" s="3" t="s">
        <v>150</v>
      </c>
      <c r="D496" s="14" t="s">
        <v>15</v>
      </c>
      <c r="E496" s="7" t="s">
        <v>7</v>
      </c>
      <c r="F496" s="2">
        <v>1080.22</v>
      </c>
      <c r="G496" s="8">
        <v>1323.49</v>
      </c>
    </row>
    <row r="497" spans="1:7" ht="31.5" x14ac:dyDescent="0.25">
      <c r="A497" s="2" t="s">
        <v>40</v>
      </c>
      <c r="B497" s="3" t="s">
        <v>52</v>
      </c>
      <c r="C497" s="3" t="s">
        <v>150</v>
      </c>
      <c r="D497" s="14" t="s">
        <v>13</v>
      </c>
      <c r="E497" s="7" t="s">
        <v>7</v>
      </c>
      <c r="F497" s="2">
        <v>101.67</v>
      </c>
      <c r="G497" s="8">
        <v>106.08</v>
      </c>
    </row>
    <row r="498" spans="1:7" ht="31.5" x14ac:dyDescent="0.25">
      <c r="A498" s="2" t="s">
        <v>40</v>
      </c>
      <c r="B498" s="3" t="s">
        <v>52</v>
      </c>
      <c r="C498" s="3" t="s">
        <v>150</v>
      </c>
      <c r="D498" s="14" t="s">
        <v>10</v>
      </c>
      <c r="E498" s="7" t="s">
        <v>7</v>
      </c>
      <c r="F498" s="2">
        <v>94.51</v>
      </c>
      <c r="G498" s="8">
        <v>105.02</v>
      </c>
    </row>
    <row r="499" spans="1:7" ht="31.5" x14ac:dyDescent="0.25">
      <c r="A499" s="2" t="s">
        <v>40</v>
      </c>
      <c r="B499" s="3" t="s">
        <v>53</v>
      </c>
      <c r="C499" s="3" t="s">
        <v>150</v>
      </c>
      <c r="D499" s="14" t="s">
        <v>6</v>
      </c>
      <c r="E499" s="7" t="s">
        <v>7</v>
      </c>
      <c r="F499" s="2">
        <v>92.14</v>
      </c>
      <c r="G499" s="8">
        <v>137.15</v>
      </c>
    </row>
    <row r="500" spans="1:7" ht="31.5" x14ac:dyDescent="0.25">
      <c r="A500" s="2" t="s">
        <v>40</v>
      </c>
      <c r="B500" s="3" t="s">
        <v>54</v>
      </c>
      <c r="C500" s="3" t="s">
        <v>151</v>
      </c>
      <c r="D500" s="14" t="s">
        <v>22</v>
      </c>
      <c r="E500" s="7" t="s">
        <v>7</v>
      </c>
      <c r="F500" s="2">
        <v>153.53</v>
      </c>
      <c r="G500" s="8">
        <v>183.57</v>
      </c>
    </row>
    <row r="501" spans="1:7" ht="31.5" x14ac:dyDescent="0.25">
      <c r="A501" s="2" t="s">
        <v>40</v>
      </c>
      <c r="B501" s="3" t="s">
        <v>43</v>
      </c>
      <c r="C501" s="3" t="s">
        <v>155</v>
      </c>
      <c r="D501" s="14" t="s">
        <v>6</v>
      </c>
      <c r="E501" s="7" t="s">
        <v>7</v>
      </c>
      <c r="F501" s="2">
        <v>42.74</v>
      </c>
      <c r="G501" s="8">
        <v>80.86</v>
      </c>
    </row>
    <row r="502" spans="1:7" ht="31.5" x14ac:dyDescent="0.25">
      <c r="A502" s="2" t="s">
        <v>40</v>
      </c>
      <c r="B502" s="3" t="s">
        <v>32</v>
      </c>
      <c r="C502" s="3" t="s">
        <v>150</v>
      </c>
      <c r="D502" s="14" t="s">
        <v>22</v>
      </c>
      <c r="E502" s="7" t="s">
        <v>7</v>
      </c>
      <c r="F502" s="2">
        <v>131.13999999999999</v>
      </c>
      <c r="G502" s="8">
        <v>176.77</v>
      </c>
    </row>
    <row r="503" spans="1:7" ht="31.5" x14ac:dyDescent="0.25">
      <c r="A503" s="2" t="s">
        <v>40</v>
      </c>
      <c r="B503" s="3" t="s">
        <v>32</v>
      </c>
      <c r="C503" s="3" t="s">
        <v>150</v>
      </c>
      <c r="D503" s="14" t="s">
        <v>10</v>
      </c>
      <c r="E503" s="7" t="s">
        <v>7</v>
      </c>
      <c r="F503" s="2">
        <v>297.43</v>
      </c>
      <c r="G503" s="8">
        <v>270.24</v>
      </c>
    </row>
    <row r="504" spans="1:7" ht="31.5" x14ac:dyDescent="0.25">
      <c r="A504" s="2" t="s">
        <v>40</v>
      </c>
      <c r="B504" s="3" t="s">
        <v>55</v>
      </c>
      <c r="C504" s="3" t="s">
        <v>155</v>
      </c>
      <c r="D504" s="14" t="s">
        <v>25</v>
      </c>
      <c r="E504" s="7" t="s">
        <v>7</v>
      </c>
      <c r="F504" s="2">
        <v>660.86</v>
      </c>
      <c r="G504" s="8">
        <v>550.77</v>
      </c>
    </row>
    <row r="505" spans="1:7" ht="31.5" x14ac:dyDescent="0.25">
      <c r="A505" s="2" t="s">
        <v>40</v>
      </c>
      <c r="B505" s="3" t="s">
        <v>56</v>
      </c>
      <c r="C505" s="3" t="s">
        <v>154</v>
      </c>
      <c r="D505" s="14" t="s">
        <v>6</v>
      </c>
      <c r="E505" s="7" t="s">
        <v>7</v>
      </c>
      <c r="F505" s="2">
        <v>54.62</v>
      </c>
      <c r="G505" s="8">
        <v>80.69</v>
      </c>
    </row>
    <row r="506" spans="1:7" ht="31.5" x14ac:dyDescent="0.25">
      <c r="A506" s="2" t="s">
        <v>40</v>
      </c>
      <c r="B506" s="3" t="s">
        <v>57</v>
      </c>
      <c r="C506" s="3" t="s">
        <v>150</v>
      </c>
      <c r="D506" s="14" t="s">
        <v>11</v>
      </c>
      <c r="E506" s="7" t="s">
        <v>7</v>
      </c>
      <c r="F506" s="2">
        <v>241.25</v>
      </c>
      <c r="G506" s="8">
        <v>147.52000000000001</v>
      </c>
    </row>
    <row r="507" spans="1:7" ht="31.5" x14ac:dyDescent="0.25">
      <c r="A507" s="2" t="s">
        <v>40</v>
      </c>
      <c r="B507" s="3" t="s">
        <v>58</v>
      </c>
      <c r="C507" s="3" t="s">
        <v>154</v>
      </c>
      <c r="D507" s="14" t="s">
        <v>22</v>
      </c>
      <c r="E507" s="7" t="s">
        <v>7</v>
      </c>
      <c r="F507" s="2">
        <v>67.06</v>
      </c>
      <c r="G507" s="8">
        <v>104.37</v>
      </c>
    </row>
    <row r="508" spans="1:7" ht="31.5" x14ac:dyDescent="0.25">
      <c r="A508" s="2" t="s">
        <v>40</v>
      </c>
      <c r="B508" s="3" t="s">
        <v>58</v>
      </c>
      <c r="C508" s="3" t="s">
        <v>154</v>
      </c>
      <c r="D508" s="14" t="s">
        <v>10</v>
      </c>
      <c r="E508" s="7" t="s">
        <v>7</v>
      </c>
      <c r="F508" s="2">
        <v>33.840000000000003</v>
      </c>
      <c r="G508" s="8">
        <v>26.1</v>
      </c>
    </row>
    <row r="509" spans="1:7" ht="31.5" x14ac:dyDescent="0.25">
      <c r="A509" s="2" t="s">
        <v>40</v>
      </c>
      <c r="B509" s="3" t="s">
        <v>53</v>
      </c>
      <c r="C509" s="3" t="s">
        <v>150</v>
      </c>
      <c r="D509" s="14" t="s">
        <v>34</v>
      </c>
      <c r="E509" s="7" t="s">
        <v>7</v>
      </c>
      <c r="F509" s="2">
        <v>46.9</v>
      </c>
      <c r="G509" s="8">
        <v>42.43</v>
      </c>
    </row>
    <row r="510" spans="1:7" ht="31.5" x14ac:dyDescent="0.25">
      <c r="A510" s="2" t="s">
        <v>40</v>
      </c>
      <c r="B510" s="3" t="s">
        <v>60</v>
      </c>
      <c r="C510" s="3" t="s">
        <v>150</v>
      </c>
      <c r="D510" s="14" t="s">
        <v>10</v>
      </c>
      <c r="E510" s="7" t="s">
        <v>7</v>
      </c>
      <c r="F510" s="2">
        <v>399.1</v>
      </c>
      <c r="G510" s="8">
        <v>394.15</v>
      </c>
    </row>
    <row r="511" spans="1:7" ht="31.5" x14ac:dyDescent="0.25">
      <c r="A511" s="2" t="s">
        <v>40</v>
      </c>
      <c r="B511" s="3" t="s">
        <v>60</v>
      </c>
      <c r="C511" s="3" t="s">
        <v>150</v>
      </c>
      <c r="D511" s="14" t="s">
        <v>11</v>
      </c>
      <c r="E511" s="7" t="s">
        <v>7</v>
      </c>
      <c r="F511" s="2">
        <v>427.62</v>
      </c>
      <c r="G511" s="8">
        <v>358.26</v>
      </c>
    </row>
    <row r="512" spans="1:7" ht="31.5" x14ac:dyDescent="0.25">
      <c r="A512" s="2" t="s">
        <v>40</v>
      </c>
      <c r="B512" s="3" t="s">
        <v>61</v>
      </c>
      <c r="C512" s="3" t="s">
        <v>150</v>
      </c>
      <c r="D512" s="14" t="s">
        <v>25</v>
      </c>
      <c r="E512" s="7" t="s">
        <v>7</v>
      </c>
      <c r="F512" s="2">
        <v>62.91</v>
      </c>
      <c r="G512" s="8">
        <v>53.28</v>
      </c>
    </row>
    <row r="513" spans="1:7" ht="31.5" x14ac:dyDescent="0.25">
      <c r="A513" s="2" t="s">
        <v>40</v>
      </c>
      <c r="B513" s="3" t="s">
        <v>36</v>
      </c>
      <c r="C513" s="3" t="s">
        <v>153</v>
      </c>
      <c r="D513" s="14" t="s">
        <v>11</v>
      </c>
      <c r="E513" s="7" t="s">
        <v>7</v>
      </c>
      <c r="F513" s="2">
        <v>46.98</v>
      </c>
      <c r="G513" s="8">
        <v>42.1</v>
      </c>
    </row>
    <row r="514" spans="1:7" ht="31.5" x14ac:dyDescent="0.25">
      <c r="A514" s="2" t="s">
        <v>40</v>
      </c>
      <c r="B514" s="3" t="s">
        <v>62</v>
      </c>
      <c r="C514" s="3" t="s">
        <v>150</v>
      </c>
      <c r="D514" s="14" t="s">
        <v>48</v>
      </c>
      <c r="E514" s="7" t="s">
        <v>7</v>
      </c>
      <c r="F514" s="2">
        <v>147.9</v>
      </c>
      <c r="G514" s="8">
        <v>232.55</v>
      </c>
    </row>
    <row r="515" spans="1:7" ht="31.5" x14ac:dyDescent="0.25">
      <c r="A515" s="2" t="s">
        <v>40</v>
      </c>
      <c r="B515" s="3" t="s">
        <v>64</v>
      </c>
      <c r="C515" s="3" t="s">
        <v>150</v>
      </c>
      <c r="D515" s="14" t="s">
        <v>20</v>
      </c>
      <c r="E515" s="7" t="s">
        <v>7</v>
      </c>
      <c r="F515" s="2">
        <v>81.430000000000007</v>
      </c>
      <c r="G515" s="8">
        <v>105.76</v>
      </c>
    </row>
    <row r="516" spans="1:7" ht="31.5" x14ac:dyDescent="0.25">
      <c r="A516" s="2" t="s">
        <v>40</v>
      </c>
      <c r="B516" s="3" t="s">
        <v>64</v>
      </c>
      <c r="C516" s="3" t="s">
        <v>150</v>
      </c>
      <c r="D516" s="14" t="s">
        <v>10</v>
      </c>
      <c r="E516" s="7" t="s">
        <v>7</v>
      </c>
      <c r="F516" s="2">
        <v>78.92</v>
      </c>
      <c r="G516" s="8">
        <v>79.47</v>
      </c>
    </row>
    <row r="517" spans="1:7" ht="31.5" x14ac:dyDescent="0.25">
      <c r="A517" s="2" t="s">
        <v>40</v>
      </c>
      <c r="B517" s="3" t="s">
        <v>65</v>
      </c>
      <c r="C517" s="3" t="s">
        <v>150</v>
      </c>
      <c r="D517" s="14" t="s">
        <v>11</v>
      </c>
      <c r="E517" s="7" t="s">
        <v>7</v>
      </c>
      <c r="F517" s="2">
        <v>182.17</v>
      </c>
      <c r="G517" s="8">
        <v>125.89</v>
      </c>
    </row>
    <row r="518" spans="1:7" ht="31.5" x14ac:dyDescent="0.25">
      <c r="A518" s="2" t="s">
        <v>40</v>
      </c>
      <c r="B518" s="3" t="s">
        <v>66</v>
      </c>
      <c r="C518" s="3" t="s">
        <v>154</v>
      </c>
      <c r="D518" s="14" t="s">
        <v>48</v>
      </c>
      <c r="E518" s="7" t="s">
        <v>7</v>
      </c>
      <c r="F518" s="2">
        <v>55.13</v>
      </c>
      <c r="G518" s="8">
        <v>106.11</v>
      </c>
    </row>
    <row r="519" spans="1:7" ht="31.5" x14ac:dyDescent="0.25">
      <c r="A519" s="2" t="s">
        <v>40</v>
      </c>
      <c r="B519" s="3" t="s">
        <v>62</v>
      </c>
      <c r="C519" s="3" t="s">
        <v>150</v>
      </c>
      <c r="D519" s="14" t="s">
        <v>15</v>
      </c>
      <c r="E519" s="7" t="s">
        <v>7</v>
      </c>
      <c r="F519" s="2">
        <v>1023.81</v>
      </c>
      <c r="G519" s="8">
        <v>654.66999999999996</v>
      </c>
    </row>
    <row r="520" spans="1:7" ht="31.5" x14ac:dyDescent="0.25">
      <c r="A520" s="2" t="s">
        <v>40</v>
      </c>
      <c r="B520" s="3" t="s">
        <v>62</v>
      </c>
      <c r="C520" s="3" t="s">
        <v>150</v>
      </c>
      <c r="D520" s="14" t="s">
        <v>25</v>
      </c>
      <c r="E520" s="7" t="s">
        <v>7</v>
      </c>
      <c r="F520" s="2">
        <v>473.53</v>
      </c>
      <c r="G520" s="8">
        <v>380.13</v>
      </c>
    </row>
    <row r="521" spans="1:7" ht="31.5" x14ac:dyDescent="0.25">
      <c r="A521" s="2" t="s">
        <v>40</v>
      </c>
      <c r="B521" s="3" t="s">
        <v>67</v>
      </c>
      <c r="C521" s="3" t="s">
        <v>153</v>
      </c>
      <c r="D521" s="14" t="s">
        <v>24</v>
      </c>
      <c r="E521" s="7" t="s">
        <v>7</v>
      </c>
      <c r="F521" s="2">
        <v>19.670000000000002</v>
      </c>
      <c r="G521" s="8">
        <v>25.9</v>
      </c>
    </row>
    <row r="522" spans="1:7" ht="31.5" x14ac:dyDescent="0.25">
      <c r="A522" s="2" t="s">
        <v>40</v>
      </c>
      <c r="B522" s="3" t="s">
        <v>67</v>
      </c>
      <c r="C522" s="3" t="s">
        <v>153</v>
      </c>
      <c r="D522" s="14" t="s">
        <v>20</v>
      </c>
      <c r="E522" s="7" t="s">
        <v>7</v>
      </c>
      <c r="F522" s="2">
        <v>37.65</v>
      </c>
      <c r="G522" s="8">
        <v>52</v>
      </c>
    </row>
    <row r="523" spans="1:7" ht="31.5" x14ac:dyDescent="0.25">
      <c r="A523" s="2" t="s">
        <v>40</v>
      </c>
      <c r="B523" s="3" t="s">
        <v>113</v>
      </c>
      <c r="C523" s="3" t="s">
        <v>150</v>
      </c>
      <c r="D523" s="14" t="s">
        <v>10</v>
      </c>
      <c r="E523" s="7" t="s">
        <v>7</v>
      </c>
      <c r="F523" s="2">
        <v>20.5</v>
      </c>
      <c r="G523" s="8">
        <v>21.36</v>
      </c>
    </row>
    <row r="524" spans="1:7" ht="31.5" x14ac:dyDescent="0.25">
      <c r="A524" s="2" t="s">
        <v>40</v>
      </c>
      <c r="B524" s="3" t="s">
        <v>17</v>
      </c>
      <c r="C524" s="3" t="s">
        <v>149</v>
      </c>
      <c r="D524" s="14" t="s">
        <v>48</v>
      </c>
      <c r="E524" s="7" t="s">
        <v>7</v>
      </c>
      <c r="F524" s="2">
        <v>10.42</v>
      </c>
      <c r="G524" s="8">
        <v>21.19</v>
      </c>
    </row>
    <row r="525" spans="1:7" ht="31.5" x14ac:dyDescent="0.25">
      <c r="A525" s="2" t="s">
        <v>40</v>
      </c>
      <c r="B525" s="3" t="s">
        <v>57</v>
      </c>
      <c r="C525" s="3" t="s">
        <v>150</v>
      </c>
      <c r="D525" s="14" t="s">
        <v>48</v>
      </c>
      <c r="E525" s="7" t="s">
        <v>7</v>
      </c>
      <c r="F525" s="2">
        <v>24.68</v>
      </c>
      <c r="G525" s="8">
        <v>42.1</v>
      </c>
    </row>
    <row r="526" spans="1:7" ht="31.5" x14ac:dyDescent="0.25">
      <c r="A526" s="2" t="s">
        <v>40</v>
      </c>
      <c r="B526" s="3" t="s">
        <v>21</v>
      </c>
      <c r="C526" s="3" t="s">
        <v>150</v>
      </c>
      <c r="D526" s="14" t="s">
        <v>8</v>
      </c>
      <c r="E526" s="7" t="s">
        <v>7</v>
      </c>
      <c r="F526" s="2">
        <v>53.2</v>
      </c>
      <c r="G526" s="8">
        <v>41.93</v>
      </c>
    </row>
    <row r="527" spans="1:7" ht="31.5" x14ac:dyDescent="0.25">
      <c r="A527" s="2" t="s">
        <v>40</v>
      </c>
      <c r="B527" s="3" t="s">
        <v>114</v>
      </c>
      <c r="C527" s="3" t="s">
        <v>153</v>
      </c>
      <c r="D527" s="14" t="s">
        <v>11</v>
      </c>
      <c r="E527" s="7" t="s">
        <v>7</v>
      </c>
      <c r="F527" s="2">
        <v>126.59</v>
      </c>
      <c r="G527" s="8">
        <v>161.12</v>
      </c>
    </row>
    <row r="528" spans="1:7" ht="31.5" x14ac:dyDescent="0.25">
      <c r="A528" s="2" t="s">
        <v>40</v>
      </c>
      <c r="B528" s="3" t="s">
        <v>63</v>
      </c>
      <c r="C528" s="3" t="s">
        <v>150</v>
      </c>
      <c r="D528" s="14" t="s">
        <v>6</v>
      </c>
      <c r="E528" s="7" t="s">
        <v>7</v>
      </c>
      <c r="F528" s="2">
        <v>83.75</v>
      </c>
      <c r="G528" s="8">
        <v>125.99</v>
      </c>
    </row>
    <row r="529" spans="1:7" ht="31.5" x14ac:dyDescent="0.25">
      <c r="A529" s="2" t="s">
        <v>40</v>
      </c>
      <c r="B529" s="3" t="s">
        <v>63</v>
      </c>
      <c r="C529" s="3" t="s">
        <v>150</v>
      </c>
      <c r="D529" s="14" t="s">
        <v>22</v>
      </c>
      <c r="E529" s="7" t="s">
        <v>7</v>
      </c>
      <c r="F529" s="2">
        <v>41.3</v>
      </c>
      <c r="G529" s="8">
        <v>62.99</v>
      </c>
    </row>
    <row r="530" spans="1:7" ht="31.5" x14ac:dyDescent="0.25">
      <c r="A530" s="2" t="s">
        <v>40</v>
      </c>
      <c r="B530" s="3" t="s">
        <v>59</v>
      </c>
      <c r="C530" s="3" t="s">
        <v>149</v>
      </c>
      <c r="D530" s="14" t="s">
        <v>8</v>
      </c>
      <c r="E530" s="7" t="s">
        <v>7</v>
      </c>
      <c r="F530" s="2">
        <v>26.2</v>
      </c>
      <c r="G530" s="8">
        <v>21.05</v>
      </c>
    </row>
    <row r="531" spans="1:7" ht="31.5" x14ac:dyDescent="0.25">
      <c r="A531" s="2" t="s">
        <v>40</v>
      </c>
      <c r="B531" s="3" t="s">
        <v>46</v>
      </c>
      <c r="C531" s="3" t="s">
        <v>150</v>
      </c>
      <c r="D531" s="14" t="s">
        <v>48</v>
      </c>
      <c r="E531" s="7" t="s">
        <v>7</v>
      </c>
      <c r="F531" s="2">
        <v>12.37</v>
      </c>
      <c r="G531" s="8">
        <v>20.57</v>
      </c>
    </row>
    <row r="532" spans="1:7" ht="31.5" x14ac:dyDescent="0.25">
      <c r="A532" s="2" t="s">
        <v>40</v>
      </c>
      <c r="B532" s="3" t="s">
        <v>57</v>
      </c>
      <c r="C532" s="3" t="s">
        <v>150</v>
      </c>
      <c r="D532" s="14" t="s">
        <v>20</v>
      </c>
      <c r="E532" s="7" t="s">
        <v>7</v>
      </c>
      <c r="F532" s="2">
        <v>99.98</v>
      </c>
      <c r="G532" s="8">
        <v>208.91</v>
      </c>
    </row>
    <row r="533" spans="1:7" ht="31.5" x14ac:dyDescent="0.25">
      <c r="A533" s="2" t="s">
        <v>40</v>
      </c>
      <c r="B533" s="3" t="s">
        <v>57</v>
      </c>
      <c r="C533" s="3" t="s">
        <v>150</v>
      </c>
      <c r="D533" s="14" t="s">
        <v>8</v>
      </c>
      <c r="E533" s="7" t="s">
        <v>7</v>
      </c>
      <c r="F533" s="2">
        <v>127.02</v>
      </c>
      <c r="G533" s="8">
        <v>103.66</v>
      </c>
    </row>
    <row r="534" spans="1:7" ht="31.5" x14ac:dyDescent="0.25">
      <c r="A534" s="2" t="s">
        <v>40</v>
      </c>
      <c r="B534" s="3" t="s">
        <v>49</v>
      </c>
      <c r="C534" s="3" t="s">
        <v>150</v>
      </c>
      <c r="D534" s="14" t="s">
        <v>10</v>
      </c>
      <c r="E534" s="7" t="s">
        <v>7</v>
      </c>
      <c r="F534" s="2">
        <v>331.65</v>
      </c>
      <c r="G534" s="8">
        <v>223.08</v>
      </c>
    </row>
    <row r="535" spans="1:7" ht="31.5" x14ac:dyDescent="0.25">
      <c r="A535" s="2" t="s">
        <v>40</v>
      </c>
      <c r="B535" s="3" t="s">
        <v>55</v>
      </c>
      <c r="C535" s="3" t="s">
        <v>155</v>
      </c>
      <c r="D535" s="14" t="s">
        <v>15</v>
      </c>
      <c r="E535" s="7" t="s">
        <v>7</v>
      </c>
      <c r="F535" s="2">
        <v>577.84</v>
      </c>
      <c r="G535" s="8">
        <v>421.28</v>
      </c>
    </row>
    <row r="536" spans="1:7" ht="31.5" x14ac:dyDescent="0.25">
      <c r="A536" s="2" t="s">
        <v>40</v>
      </c>
      <c r="B536" s="3" t="s">
        <v>115</v>
      </c>
      <c r="C536" s="3" t="s">
        <v>153</v>
      </c>
      <c r="D536" s="14" t="s">
        <v>22</v>
      </c>
      <c r="E536" s="7" t="s">
        <v>7</v>
      </c>
      <c r="F536" s="2">
        <v>30.38</v>
      </c>
      <c r="G536" s="8">
        <v>27.05</v>
      </c>
    </row>
    <row r="537" spans="1:7" ht="31.5" x14ac:dyDescent="0.25">
      <c r="A537" s="2" t="s">
        <v>40</v>
      </c>
      <c r="B537" s="3" t="s">
        <v>102</v>
      </c>
      <c r="C537" s="3" t="s">
        <v>150</v>
      </c>
      <c r="D537" s="14" t="s">
        <v>13</v>
      </c>
      <c r="E537" s="7" t="s">
        <v>7</v>
      </c>
      <c r="F537" s="2">
        <v>22.64</v>
      </c>
      <c r="G537" s="8">
        <v>20.399999999999999</v>
      </c>
    </row>
    <row r="538" spans="1:7" ht="31.5" x14ac:dyDescent="0.25">
      <c r="A538" s="2" t="s">
        <v>40</v>
      </c>
      <c r="B538" s="3" t="s">
        <v>45</v>
      </c>
      <c r="C538" s="3" t="s">
        <v>154</v>
      </c>
      <c r="D538" s="14" t="s">
        <v>6</v>
      </c>
      <c r="E538" s="7" t="s">
        <v>7</v>
      </c>
      <c r="F538" s="2">
        <v>157.41</v>
      </c>
      <c r="G538" s="8">
        <v>313.29000000000002</v>
      </c>
    </row>
    <row r="539" spans="1:7" ht="31.5" x14ac:dyDescent="0.25">
      <c r="A539" s="2" t="s">
        <v>40</v>
      </c>
      <c r="B539" s="3" t="s">
        <v>14</v>
      </c>
      <c r="C539" s="3" t="s">
        <v>154</v>
      </c>
      <c r="D539" s="14" t="s">
        <v>6</v>
      </c>
      <c r="E539" s="7" t="s">
        <v>7</v>
      </c>
      <c r="F539" s="2">
        <v>13.56</v>
      </c>
      <c r="G539" s="8">
        <v>26.53</v>
      </c>
    </row>
    <row r="540" spans="1:7" ht="31.5" x14ac:dyDescent="0.25">
      <c r="A540" s="2" t="s">
        <v>40</v>
      </c>
      <c r="B540" s="3" t="s">
        <v>63</v>
      </c>
      <c r="C540" s="3" t="s">
        <v>150</v>
      </c>
      <c r="D540" s="14" t="s">
        <v>8</v>
      </c>
      <c r="E540" s="7" t="s">
        <v>7</v>
      </c>
      <c r="F540" s="2">
        <v>22.96</v>
      </c>
      <c r="G540" s="8">
        <v>21.22</v>
      </c>
    </row>
    <row r="541" spans="1:7" ht="31.5" x14ac:dyDescent="0.25">
      <c r="A541" s="2" t="s">
        <v>40</v>
      </c>
      <c r="B541" s="3" t="s">
        <v>51</v>
      </c>
      <c r="C541" s="3" t="s">
        <v>150</v>
      </c>
      <c r="D541" s="14" t="s">
        <v>6</v>
      </c>
      <c r="E541" s="7" t="s">
        <v>7</v>
      </c>
      <c r="F541" s="2">
        <v>427.39</v>
      </c>
      <c r="G541" s="8">
        <v>849.77</v>
      </c>
    </row>
    <row r="542" spans="1:7" ht="31.5" x14ac:dyDescent="0.25">
      <c r="A542" s="2" t="s">
        <v>40</v>
      </c>
      <c r="B542" s="3" t="s">
        <v>46</v>
      </c>
      <c r="C542" s="3" t="s">
        <v>150</v>
      </c>
      <c r="D542" s="14" t="s">
        <v>10</v>
      </c>
      <c r="E542" s="7" t="s">
        <v>7</v>
      </c>
      <c r="F542" s="2">
        <v>42.72</v>
      </c>
      <c r="G542" s="8">
        <v>42.41</v>
      </c>
    </row>
    <row r="543" spans="1:7" ht="31.5" x14ac:dyDescent="0.25">
      <c r="A543" s="2" t="s">
        <v>40</v>
      </c>
      <c r="B543" s="3" t="s">
        <v>47</v>
      </c>
      <c r="C543" s="3" t="s">
        <v>154</v>
      </c>
      <c r="D543" s="14" t="s">
        <v>20</v>
      </c>
      <c r="E543" s="7" t="s">
        <v>7</v>
      </c>
      <c r="F543" s="2">
        <v>88.64</v>
      </c>
      <c r="G543" s="8">
        <v>116.84</v>
      </c>
    </row>
    <row r="544" spans="1:7" ht="31.5" x14ac:dyDescent="0.25">
      <c r="A544" s="2" t="s">
        <v>40</v>
      </c>
      <c r="B544" s="3" t="s">
        <v>47</v>
      </c>
      <c r="C544" s="3" t="s">
        <v>154</v>
      </c>
      <c r="D544" s="14" t="s">
        <v>22</v>
      </c>
      <c r="E544" s="7" t="s">
        <v>7</v>
      </c>
      <c r="F544" s="2">
        <v>59.39</v>
      </c>
      <c r="G544" s="8">
        <v>70.53</v>
      </c>
    </row>
    <row r="545" spans="1:7" ht="31.5" x14ac:dyDescent="0.25">
      <c r="A545" s="2" t="s">
        <v>40</v>
      </c>
      <c r="B545" s="3" t="s">
        <v>116</v>
      </c>
      <c r="C545" s="3" t="s">
        <v>150</v>
      </c>
      <c r="D545" s="14" t="s">
        <v>13</v>
      </c>
      <c r="E545" s="7" t="s">
        <v>7</v>
      </c>
      <c r="F545" s="2">
        <v>22.09</v>
      </c>
      <c r="G545" s="8">
        <v>21.36</v>
      </c>
    </row>
    <row r="546" spans="1:7" ht="31.5" x14ac:dyDescent="0.25">
      <c r="A546" s="2" t="s">
        <v>40</v>
      </c>
      <c r="B546" s="3" t="s">
        <v>65</v>
      </c>
      <c r="C546" s="3" t="s">
        <v>150</v>
      </c>
      <c r="D546" s="14" t="s">
        <v>24</v>
      </c>
      <c r="E546" s="7" t="s">
        <v>7</v>
      </c>
      <c r="F546" s="2">
        <v>316.16000000000003</v>
      </c>
      <c r="G546" s="8">
        <v>440.49</v>
      </c>
    </row>
    <row r="547" spans="1:7" ht="31.5" x14ac:dyDescent="0.25">
      <c r="A547" s="2" t="s">
        <v>40</v>
      </c>
      <c r="B547" s="3" t="s">
        <v>32</v>
      </c>
      <c r="C547" s="3" t="s">
        <v>150</v>
      </c>
      <c r="D547" s="14" t="s">
        <v>48</v>
      </c>
      <c r="E547" s="7" t="s">
        <v>7</v>
      </c>
      <c r="F547" s="2">
        <v>106.51</v>
      </c>
      <c r="G547" s="8">
        <v>164.27</v>
      </c>
    </row>
    <row r="548" spans="1:7" ht="31.5" x14ac:dyDescent="0.25">
      <c r="A548" s="2" t="s">
        <v>40</v>
      </c>
      <c r="B548" s="3" t="s">
        <v>32</v>
      </c>
      <c r="C548" s="3" t="s">
        <v>150</v>
      </c>
      <c r="D548" s="14" t="s">
        <v>24</v>
      </c>
      <c r="E548" s="7" t="s">
        <v>7</v>
      </c>
      <c r="F548" s="2">
        <v>125.74</v>
      </c>
      <c r="G548" s="8">
        <v>190.3</v>
      </c>
    </row>
    <row r="549" spans="1:7" ht="31.5" x14ac:dyDescent="0.25">
      <c r="A549" s="2" t="s">
        <v>40</v>
      </c>
      <c r="B549" s="3" t="s">
        <v>21</v>
      </c>
      <c r="C549" s="3" t="s">
        <v>150</v>
      </c>
      <c r="D549" s="14" t="s">
        <v>48</v>
      </c>
      <c r="E549" s="7" t="s">
        <v>7</v>
      </c>
      <c r="F549" s="2">
        <v>221.44</v>
      </c>
      <c r="G549" s="8">
        <v>338</v>
      </c>
    </row>
    <row r="550" spans="1:7" ht="31.5" x14ac:dyDescent="0.25">
      <c r="A550" s="2" t="s">
        <v>40</v>
      </c>
      <c r="B550" s="3" t="s">
        <v>65</v>
      </c>
      <c r="C550" s="3" t="s">
        <v>150</v>
      </c>
      <c r="D550" s="14" t="s">
        <v>22</v>
      </c>
      <c r="E550" s="7" t="s">
        <v>7</v>
      </c>
      <c r="F550" s="2">
        <v>198.19</v>
      </c>
      <c r="G550" s="8">
        <v>271.31</v>
      </c>
    </row>
    <row r="551" spans="1:7" ht="31.5" x14ac:dyDescent="0.25">
      <c r="A551" s="2" t="s">
        <v>40</v>
      </c>
      <c r="B551" s="3" t="s">
        <v>65</v>
      </c>
      <c r="C551" s="3" t="s">
        <v>150</v>
      </c>
      <c r="D551" s="14" t="s">
        <v>34</v>
      </c>
      <c r="E551" s="7" t="s">
        <v>7</v>
      </c>
      <c r="F551" s="2">
        <v>156.68</v>
      </c>
      <c r="G551" s="8">
        <v>125.61</v>
      </c>
    </row>
    <row r="552" spans="1:7" ht="31.5" x14ac:dyDescent="0.25">
      <c r="A552" s="2" t="s">
        <v>40</v>
      </c>
      <c r="B552" s="3" t="s">
        <v>32</v>
      </c>
      <c r="C552" s="3" t="s">
        <v>150</v>
      </c>
      <c r="D552" s="14" t="s">
        <v>34</v>
      </c>
      <c r="E552" s="7" t="s">
        <v>7</v>
      </c>
      <c r="F552" s="2">
        <v>495.37</v>
      </c>
      <c r="G552" s="8">
        <v>372.42</v>
      </c>
    </row>
    <row r="553" spans="1:7" ht="31.5" x14ac:dyDescent="0.25">
      <c r="A553" s="2" t="s">
        <v>40</v>
      </c>
      <c r="B553" s="3" t="s">
        <v>26</v>
      </c>
      <c r="C553" s="3" t="s">
        <v>152</v>
      </c>
      <c r="D553" s="14" t="s">
        <v>25</v>
      </c>
      <c r="E553" s="7" t="s">
        <v>7</v>
      </c>
      <c r="F553" s="2">
        <v>3340.85</v>
      </c>
      <c r="G553" s="8">
        <v>2440.84</v>
      </c>
    </row>
    <row r="554" spans="1:7" ht="31.5" x14ac:dyDescent="0.25">
      <c r="A554" s="2" t="s">
        <v>40</v>
      </c>
      <c r="B554" s="3" t="s">
        <v>70</v>
      </c>
      <c r="C554" s="3" t="s">
        <v>149</v>
      </c>
      <c r="D554" s="14" t="s">
        <v>24</v>
      </c>
      <c r="E554" s="7" t="s">
        <v>7</v>
      </c>
      <c r="F554" s="2">
        <v>49.38</v>
      </c>
      <c r="G554" s="8">
        <v>63.65</v>
      </c>
    </row>
    <row r="555" spans="1:7" ht="31.5" x14ac:dyDescent="0.25">
      <c r="A555" s="2" t="s">
        <v>40</v>
      </c>
      <c r="B555" s="3" t="s">
        <v>44</v>
      </c>
      <c r="C555" s="3" t="s">
        <v>150</v>
      </c>
      <c r="D555" s="14" t="s">
        <v>24</v>
      </c>
      <c r="E555" s="7" t="s">
        <v>7</v>
      </c>
      <c r="F555" s="2">
        <v>16.7</v>
      </c>
      <c r="G555" s="8">
        <v>21.22</v>
      </c>
    </row>
    <row r="556" spans="1:7" ht="31.5" x14ac:dyDescent="0.25">
      <c r="A556" s="2" t="s">
        <v>40</v>
      </c>
      <c r="B556" s="3" t="s">
        <v>54</v>
      </c>
      <c r="C556" s="3" t="s">
        <v>151</v>
      </c>
      <c r="D556" s="14" t="s">
        <v>6</v>
      </c>
      <c r="E556" s="7" t="s">
        <v>7</v>
      </c>
      <c r="F556" s="2">
        <v>120.33</v>
      </c>
      <c r="G556" s="8">
        <v>180.65</v>
      </c>
    </row>
    <row r="557" spans="1:7" ht="31.5" x14ac:dyDescent="0.25">
      <c r="A557" s="2" t="s">
        <v>40</v>
      </c>
      <c r="B557" s="3" t="s">
        <v>28</v>
      </c>
      <c r="C557" s="3" t="s">
        <v>149</v>
      </c>
      <c r="D557" s="14" t="s">
        <v>8</v>
      </c>
      <c r="E557" s="7" t="s">
        <v>7</v>
      </c>
      <c r="F557" s="2">
        <v>69.97</v>
      </c>
      <c r="G557" s="8">
        <v>63.65</v>
      </c>
    </row>
    <row r="558" spans="1:7" ht="31.5" x14ac:dyDescent="0.25">
      <c r="A558" s="2" t="s">
        <v>40</v>
      </c>
      <c r="B558" s="3" t="s">
        <v>28</v>
      </c>
      <c r="C558" s="3" t="s">
        <v>149</v>
      </c>
      <c r="D558" s="14" t="s">
        <v>34</v>
      </c>
      <c r="E558" s="7" t="s">
        <v>7</v>
      </c>
      <c r="F558" s="2">
        <v>72.91</v>
      </c>
      <c r="G558" s="8">
        <v>63.65</v>
      </c>
    </row>
    <row r="559" spans="1:7" ht="31.5" x14ac:dyDescent="0.25">
      <c r="A559" s="2" t="s">
        <v>40</v>
      </c>
      <c r="B559" s="3" t="s">
        <v>52</v>
      </c>
      <c r="C559" s="3" t="s">
        <v>150</v>
      </c>
      <c r="D559" s="14" t="s">
        <v>22</v>
      </c>
      <c r="E559" s="7" t="s">
        <v>7</v>
      </c>
      <c r="F559" s="2">
        <v>28.39</v>
      </c>
      <c r="G559" s="8">
        <v>42.43</v>
      </c>
    </row>
    <row r="560" spans="1:7" ht="31.5" x14ac:dyDescent="0.25">
      <c r="A560" s="2" t="s">
        <v>40</v>
      </c>
      <c r="B560" s="3" t="s">
        <v>51</v>
      </c>
      <c r="C560" s="3" t="s">
        <v>150</v>
      </c>
      <c r="D560" s="14" t="s">
        <v>24</v>
      </c>
      <c r="E560" s="7" t="s">
        <v>7</v>
      </c>
      <c r="F560" s="2">
        <v>683.39</v>
      </c>
      <c r="G560" s="8">
        <v>1252.8900000000001</v>
      </c>
    </row>
    <row r="561" spans="1:7" ht="31.5" x14ac:dyDescent="0.25">
      <c r="A561" s="2" t="s">
        <v>40</v>
      </c>
      <c r="B561" s="3" t="s">
        <v>51</v>
      </c>
      <c r="C561" s="3" t="s">
        <v>150</v>
      </c>
      <c r="D561" s="14" t="s">
        <v>20</v>
      </c>
      <c r="E561" s="7" t="s">
        <v>7</v>
      </c>
      <c r="F561" s="2">
        <v>531.24</v>
      </c>
      <c r="G561" s="8">
        <v>1164.68</v>
      </c>
    </row>
    <row r="562" spans="1:7" ht="31.5" x14ac:dyDescent="0.25">
      <c r="A562" s="2" t="s">
        <v>40</v>
      </c>
      <c r="B562" s="3" t="s">
        <v>17</v>
      </c>
      <c r="C562" s="3" t="s">
        <v>149</v>
      </c>
      <c r="D562" s="14" t="s">
        <v>22</v>
      </c>
      <c r="E562" s="7" t="s">
        <v>7</v>
      </c>
      <c r="F562" s="2">
        <v>41.83</v>
      </c>
      <c r="G562" s="8">
        <v>42.62</v>
      </c>
    </row>
    <row r="563" spans="1:7" ht="31.5" x14ac:dyDescent="0.25">
      <c r="A563" s="2" t="s">
        <v>40</v>
      </c>
      <c r="B563" s="3" t="s">
        <v>114</v>
      </c>
      <c r="C563" s="3" t="s">
        <v>153</v>
      </c>
      <c r="D563" s="14" t="s">
        <v>20</v>
      </c>
      <c r="E563" s="7" t="s">
        <v>7</v>
      </c>
      <c r="F563" s="2">
        <v>18.920000000000002</v>
      </c>
      <c r="G563" s="8">
        <v>26.95</v>
      </c>
    </row>
    <row r="564" spans="1:7" ht="31.5" x14ac:dyDescent="0.25">
      <c r="A564" s="2" t="s">
        <v>40</v>
      </c>
      <c r="B564" s="3" t="s">
        <v>17</v>
      </c>
      <c r="C564" s="3" t="s">
        <v>149</v>
      </c>
      <c r="D564" s="14" t="s">
        <v>11</v>
      </c>
      <c r="E564" s="7" t="s">
        <v>7</v>
      </c>
      <c r="F564" s="2">
        <v>100.27</v>
      </c>
      <c r="G564" s="8">
        <v>63.65</v>
      </c>
    </row>
    <row r="565" spans="1:7" ht="31.5" x14ac:dyDescent="0.25">
      <c r="A565" s="2" t="s">
        <v>40</v>
      </c>
      <c r="B565" s="3" t="s">
        <v>17</v>
      </c>
      <c r="C565" s="3" t="s">
        <v>149</v>
      </c>
      <c r="D565" s="14" t="s">
        <v>15</v>
      </c>
      <c r="E565" s="7" t="s">
        <v>7</v>
      </c>
      <c r="F565" s="2">
        <v>76.209999999999994</v>
      </c>
      <c r="G565" s="8">
        <v>40.58</v>
      </c>
    </row>
    <row r="566" spans="1:7" ht="31.5" x14ac:dyDescent="0.25">
      <c r="A566" s="2" t="s">
        <v>40</v>
      </c>
      <c r="B566" s="3" t="s">
        <v>63</v>
      </c>
      <c r="C566" s="3" t="s">
        <v>150</v>
      </c>
      <c r="D566" s="14" t="s">
        <v>10</v>
      </c>
      <c r="E566" s="7" t="s">
        <v>7</v>
      </c>
      <c r="F566" s="2">
        <v>333.36</v>
      </c>
      <c r="G566" s="8">
        <v>337.27</v>
      </c>
    </row>
    <row r="567" spans="1:7" ht="31.5" x14ac:dyDescent="0.25">
      <c r="A567" s="2" t="s">
        <v>40</v>
      </c>
      <c r="B567" s="3" t="s">
        <v>43</v>
      </c>
      <c r="C567" s="3" t="s">
        <v>155</v>
      </c>
      <c r="D567" s="14" t="s">
        <v>24</v>
      </c>
      <c r="E567" s="7" t="s">
        <v>7</v>
      </c>
      <c r="F567" s="2">
        <v>28.79</v>
      </c>
      <c r="G567" s="8">
        <v>53.89</v>
      </c>
    </row>
    <row r="568" spans="1:7" ht="31.5" x14ac:dyDescent="0.25">
      <c r="A568" s="2" t="s">
        <v>40</v>
      </c>
      <c r="B568" s="3" t="s">
        <v>32</v>
      </c>
      <c r="C568" s="3" t="s">
        <v>150</v>
      </c>
      <c r="D568" s="14" t="s">
        <v>15</v>
      </c>
      <c r="E568" s="7" t="s">
        <v>7</v>
      </c>
      <c r="F568" s="2">
        <v>524.24</v>
      </c>
      <c r="G568" s="8">
        <v>346.64</v>
      </c>
    </row>
    <row r="569" spans="1:7" ht="31.5" x14ac:dyDescent="0.25">
      <c r="A569" s="2" t="s">
        <v>40</v>
      </c>
      <c r="B569" s="3" t="s">
        <v>32</v>
      </c>
      <c r="C569" s="3" t="s">
        <v>150</v>
      </c>
      <c r="D569" s="14" t="s">
        <v>8</v>
      </c>
      <c r="E569" s="7" t="s">
        <v>7</v>
      </c>
      <c r="F569" s="2">
        <v>679.79</v>
      </c>
      <c r="G569" s="8">
        <v>479.63</v>
      </c>
    </row>
    <row r="570" spans="1:7" ht="31.5" x14ac:dyDescent="0.25">
      <c r="A570" s="2" t="s">
        <v>40</v>
      </c>
      <c r="B570" s="3" t="s">
        <v>36</v>
      </c>
      <c r="C570" s="3" t="s">
        <v>153</v>
      </c>
      <c r="D570" s="14" t="s">
        <v>20</v>
      </c>
      <c r="E570" s="7" t="s">
        <v>7</v>
      </c>
      <c r="F570" s="2">
        <v>15.68</v>
      </c>
      <c r="G570" s="8">
        <v>21.05</v>
      </c>
    </row>
    <row r="571" spans="1:7" ht="31.5" x14ac:dyDescent="0.25">
      <c r="A571" s="2" t="s">
        <v>40</v>
      </c>
      <c r="B571" s="3" t="s">
        <v>36</v>
      </c>
      <c r="C571" s="3" t="s">
        <v>153</v>
      </c>
      <c r="D571" s="14" t="s">
        <v>22</v>
      </c>
      <c r="E571" s="7" t="s">
        <v>7</v>
      </c>
      <c r="F571" s="2">
        <v>47.04</v>
      </c>
      <c r="G571" s="8">
        <v>63.15</v>
      </c>
    </row>
    <row r="572" spans="1:7" ht="31.5" x14ac:dyDescent="0.25">
      <c r="A572" s="2" t="s">
        <v>40</v>
      </c>
      <c r="B572" s="3" t="s">
        <v>28</v>
      </c>
      <c r="C572" s="3" t="s">
        <v>149</v>
      </c>
      <c r="D572" s="14" t="s">
        <v>15</v>
      </c>
      <c r="E572" s="7" t="s">
        <v>7</v>
      </c>
      <c r="F572" s="2">
        <v>91.54</v>
      </c>
      <c r="G572" s="8">
        <v>63.65</v>
      </c>
    </row>
    <row r="573" spans="1:7" ht="31.5" x14ac:dyDescent="0.25">
      <c r="A573" s="2" t="s">
        <v>40</v>
      </c>
      <c r="B573" s="3" t="s">
        <v>54</v>
      </c>
      <c r="C573" s="3" t="s">
        <v>151</v>
      </c>
      <c r="D573" s="14" t="s">
        <v>8</v>
      </c>
      <c r="E573" s="7" t="s">
        <v>7</v>
      </c>
      <c r="F573" s="2">
        <v>237.95</v>
      </c>
      <c r="G573" s="8">
        <v>129.30000000000001</v>
      </c>
    </row>
    <row r="574" spans="1:7" ht="31.5" x14ac:dyDescent="0.25">
      <c r="A574" s="2" t="s">
        <v>40</v>
      </c>
      <c r="B574" s="3" t="s">
        <v>54</v>
      </c>
      <c r="C574" s="3" t="s">
        <v>151</v>
      </c>
      <c r="D574" s="14" t="s">
        <v>34</v>
      </c>
      <c r="E574" s="7" t="s">
        <v>7</v>
      </c>
      <c r="F574" s="2">
        <v>279.45999999999998</v>
      </c>
      <c r="G574" s="8">
        <v>185.13</v>
      </c>
    </row>
    <row r="575" spans="1:7" ht="31.5" x14ac:dyDescent="0.25">
      <c r="A575" s="2" t="s">
        <v>40</v>
      </c>
      <c r="B575" s="3" t="s">
        <v>60</v>
      </c>
      <c r="C575" s="3" t="s">
        <v>150</v>
      </c>
      <c r="D575" s="14" t="s">
        <v>22</v>
      </c>
      <c r="E575" s="7" t="s">
        <v>7</v>
      </c>
      <c r="F575" s="2">
        <v>270.99</v>
      </c>
      <c r="G575" s="8">
        <v>443</v>
      </c>
    </row>
    <row r="576" spans="1:7" ht="31.5" x14ac:dyDescent="0.25">
      <c r="A576" s="2" t="s">
        <v>40</v>
      </c>
      <c r="B576" s="3" t="s">
        <v>61</v>
      </c>
      <c r="C576" s="3" t="s">
        <v>150</v>
      </c>
      <c r="D576" s="14" t="s">
        <v>10</v>
      </c>
      <c r="E576" s="7" t="s">
        <v>7</v>
      </c>
      <c r="F576" s="2">
        <v>22.74</v>
      </c>
      <c r="G576" s="8">
        <v>26.7</v>
      </c>
    </row>
    <row r="577" spans="1:7" ht="31.5" x14ac:dyDescent="0.25">
      <c r="A577" s="2" t="s">
        <v>40</v>
      </c>
      <c r="B577" s="3" t="s">
        <v>64</v>
      </c>
      <c r="C577" s="3" t="s">
        <v>150</v>
      </c>
      <c r="D577" s="14" t="s">
        <v>6</v>
      </c>
      <c r="E577" s="7" t="s">
        <v>7</v>
      </c>
      <c r="F577" s="2">
        <v>17.55</v>
      </c>
      <c r="G577" s="8">
        <v>26.56</v>
      </c>
    </row>
    <row r="578" spans="1:7" ht="31.5" x14ac:dyDescent="0.25">
      <c r="A578" s="2" t="s">
        <v>40</v>
      </c>
      <c r="B578" s="3" t="s">
        <v>64</v>
      </c>
      <c r="C578" s="3" t="s">
        <v>150</v>
      </c>
      <c r="D578" s="14" t="s">
        <v>22</v>
      </c>
      <c r="E578" s="7" t="s">
        <v>7</v>
      </c>
      <c r="F578" s="2">
        <v>115.41</v>
      </c>
      <c r="G578" s="8">
        <v>132.51</v>
      </c>
    </row>
    <row r="579" spans="1:7" ht="31.5" x14ac:dyDescent="0.25">
      <c r="A579" s="2" t="s">
        <v>40</v>
      </c>
      <c r="B579" s="3" t="s">
        <v>125</v>
      </c>
      <c r="C579" s="3" t="s">
        <v>154</v>
      </c>
      <c r="D579" s="14" t="s">
        <v>10</v>
      </c>
      <c r="E579" s="7" t="s">
        <v>7</v>
      </c>
      <c r="F579" s="2">
        <v>49.99</v>
      </c>
      <c r="G579" s="8">
        <v>72.27</v>
      </c>
    </row>
    <row r="580" spans="1:7" ht="31.5" x14ac:dyDescent="0.25">
      <c r="A580" s="2" t="s">
        <v>40</v>
      </c>
      <c r="B580" s="3" t="s">
        <v>12</v>
      </c>
      <c r="C580" s="3" t="s">
        <v>149</v>
      </c>
      <c r="D580" s="14" t="s">
        <v>24</v>
      </c>
      <c r="E580" s="7" t="s">
        <v>7</v>
      </c>
      <c r="F580" s="2">
        <v>0.93</v>
      </c>
      <c r="G580" s="8">
        <v>14</v>
      </c>
    </row>
    <row r="581" spans="1:7" ht="31.5" x14ac:dyDescent="0.25">
      <c r="A581" s="2" t="s">
        <v>40</v>
      </c>
      <c r="B581" s="3" t="s">
        <v>53</v>
      </c>
      <c r="C581" s="3" t="s">
        <v>150</v>
      </c>
      <c r="D581" s="14" t="s">
        <v>15</v>
      </c>
      <c r="E581" s="7" t="s">
        <v>7</v>
      </c>
      <c r="F581" s="2">
        <v>186.3</v>
      </c>
      <c r="G581" s="8">
        <v>126.62</v>
      </c>
    </row>
    <row r="582" spans="1:7" ht="31.5" x14ac:dyDescent="0.25">
      <c r="A582" s="2" t="s">
        <v>40</v>
      </c>
      <c r="B582" s="3" t="s">
        <v>96</v>
      </c>
      <c r="C582" s="3" t="s">
        <v>150</v>
      </c>
      <c r="D582" s="14" t="s">
        <v>13</v>
      </c>
      <c r="E582" s="7" t="s">
        <v>7</v>
      </c>
      <c r="F582" s="2">
        <v>48.24</v>
      </c>
      <c r="G582" s="8">
        <v>42.61</v>
      </c>
    </row>
    <row r="583" spans="1:7" ht="31.5" x14ac:dyDescent="0.25">
      <c r="A583" s="2" t="s">
        <v>40</v>
      </c>
      <c r="B583" s="3" t="s">
        <v>60</v>
      </c>
      <c r="C583" s="3" t="s">
        <v>150</v>
      </c>
      <c r="D583" s="14" t="s">
        <v>8</v>
      </c>
      <c r="E583" s="7" t="s">
        <v>7</v>
      </c>
      <c r="F583" s="2">
        <v>261</v>
      </c>
      <c r="G583" s="8">
        <v>211.63</v>
      </c>
    </row>
    <row r="584" spans="1:7" ht="31.5" x14ac:dyDescent="0.25">
      <c r="A584" s="2" t="s">
        <v>40</v>
      </c>
      <c r="B584" s="3" t="s">
        <v>49</v>
      </c>
      <c r="C584" s="3" t="s">
        <v>150</v>
      </c>
      <c r="D584" s="14" t="s">
        <v>34</v>
      </c>
      <c r="E584" s="7" t="s">
        <v>7</v>
      </c>
      <c r="F584" s="2">
        <v>55.85</v>
      </c>
      <c r="G584" s="8">
        <v>42.41</v>
      </c>
    </row>
    <row r="585" spans="1:7" ht="31.5" x14ac:dyDescent="0.25">
      <c r="A585" s="2" t="s">
        <v>40</v>
      </c>
      <c r="B585" s="3" t="s">
        <v>102</v>
      </c>
      <c r="C585" s="3" t="s">
        <v>150</v>
      </c>
      <c r="D585" s="14" t="s">
        <v>6</v>
      </c>
      <c r="E585" s="7" t="s">
        <v>7</v>
      </c>
      <c r="F585" s="2">
        <v>34.24</v>
      </c>
      <c r="G585" s="8">
        <v>40.49</v>
      </c>
    </row>
    <row r="586" spans="1:7" ht="31.5" x14ac:dyDescent="0.25">
      <c r="A586" s="2" t="s">
        <v>40</v>
      </c>
      <c r="B586" s="3" t="s">
        <v>12</v>
      </c>
      <c r="C586" s="3" t="s">
        <v>149</v>
      </c>
      <c r="D586" s="14" t="s">
        <v>22</v>
      </c>
      <c r="E586" s="7" t="s">
        <v>7</v>
      </c>
      <c r="F586" s="2">
        <v>1.75</v>
      </c>
      <c r="G586" s="8">
        <v>28</v>
      </c>
    </row>
    <row r="587" spans="1:7" ht="31.5" x14ac:dyDescent="0.25">
      <c r="A587" s="2" t="s">
        <v>40</v>
      </c>
      <c r="B587" s="3" t="s">
        <v>12</v>
      </c>
      <c r="C587" s="3" t="s">
        <v>149</v>
      </c>
      <c r="D587" s="14" t="s">
        <v>13</v>
      </c>
      <c r="E587" s="7" t="s">
        <v>7</v>
      </c>
      <c r="F587" s="2">
        <v>192.45</v>
      </c>
      <c r="G587" s="8">
        <v>217.38</v>
      </c>
    </row>
    <row r="588" spans="1:7" ht="31.5" x14ac:dyDescent="0.25">
      <c r="A588" s="2" t="s">
        <v>40</v>
      </c>
      <c r="B588" s="3" t="s">
        <v>32</v>
      </c>
      <c r="C588" s="3" t="s">
        <v>150</v>
      </c>
      <c r="D588" s="14" t="s">
        <v>11</v>
      </c>
      <c r="E588" s="7" t="s">
        <v>7</v>
      </c>
      <c r="F588" s="2">
        <v>355.16</v>
      </c>
      <c r="G588" s="8">
        <v>239.36</v>
      </c>
    </row>
    <row r="589" spans="1:7" ht="31.5" x14ac:dyDescent="0.25">
      <c r="A589" s="2" t="s">
        <v>40</v>
      </c>
      <c r="B589" s="3" t="s">
        <v>55</v>
      </c>
      <c r="C589" s="3" t="s">
        <v>155</v>
      </c>
      <c r="D589" s="14" t="s">
        <v>24</v>
      </c>
      <c r="E589" s="7" t="s">
        <v>7</v>
      </c>
      <c r="F589" s="2">
        <v>171.75</v>
      </c>
      <c r="G589" s="8">
        <v>233.22</v>
      </c>
    </row>
    <row r="590" spans="1:7" ht="31.5" x14ac:dyDescent="0.25">
      <c r="A590" s="2" t="s">
        <v>40</v>
      </c>
      <c r="B590" s="3" t="s">
        <v>55</v>
      </c>
      <c r="C590" s="3" t="s">
        <v>155</v>
      </c>
      <c r="D590" s="14" t="s">
        <v>13</v>
      </c>
      <c r="E590" s="7" t="s">
        <v>7</v>
      </c>
      <c r="F590" s="2">
        <v>125.36</v>
      </c>
      <c r="G590" s="8">
        <v>133.13</v>
      </c>
    </row>
    <row r="591" spans="1:7" ht="31.5" x14ac:dyDescent="0.25">
      <c r="A591" s="2" t="s">
        <v>40</v>
      </c>
      <c r="B591" s="3" t="s">
        <v>55</v>
      </c>
      <c r="C591" s="3" t="s">
        <v>155</v>
      </c>
      <c r="D591" s="14" t="s">
        <v>8</v>
      </c>
      <c r="E591" s="7" t="s">
        <v>7</v>
      </c>
      <c r="F591" s="2">
        <v>1358.05</v>
      </c>
      <c r="G591" s="8">
        <v>1079.93</v>
      </c>
    </row>
    <row r="592" spans="1:7" ht="31.5" x14ac:dyDescent="0.25">
      <c r="A592" s="2" t="s">
        <v>40</v>
      </c>
      <c r="B592" s="3" t="s">
        <v>56</v>
      </c>
      <c r="C592" s="3" t="s">
        <v>154</v>
      </c>
      <c r="D592" s="14" t="s">
        <v>13</v>
      </c>
      <c r="E592" s="7" t="s">
        <v>7</v>
      </c>
      <c r="F592" s="2">
        <v>42.94</v>
      </c>
      <c r="G592" s="8">
        <v>53.89</v>
      </c>
    </row>
    <row r="593" spans="1:7" ht="31.5" x14ac:dyDescent="0.25">
      <c r="A593" s="2" t="s">
        <v>40</v>
      </c>
      <c r="B593" s="3" t="s">
        <v>126</v>
      </c>
      <c r="C593" s="3" t="s">
        <v>154</v>
      </c>
      <c r="D593" s="14" t="s">
        <v>20</v>
      </c>
      <c r="E593" s="7" t="s">
        <v>7</v>
      </c>
      <c r="F593" s="2">
        <v>15.13</v>
      </c>
      <c r="G593" s="8">
        <v>27.2</v>
      </c>
    </row>
    <row r="594" spans="1:7" ht="31.5" x14ac:dyDescent="0.25">
      <c r="A594" s="2" t="s">
        <v>40</v>
      </c>
      <c r="B594" s="3" t="s">
        <v>21</v>
      </c>
      <c r="C594" s="3" t="s">
        <v>150</v>
      </c>
      <c r="D594" s="14" t="s">
        <v>24</v>
      </c>
      <c r="E594" s="7" t="s">
        <v>7</v>
      </c>
      <c r="F594" s="2">
        <v>204.63</v>
      </c>
      <c r="G594" s="8">
        <v>293.8</v>
      </c>
    </row>
    <row r="595" spans="1:7" ht="31.5" x14ac:dyDescent="0.25">
      <c r="A595" s="2" t="s">
        <v>40</v>
      </c>
      <c r="B595" s="3" t="s">
        <v>21</v>
      </c>
      <c r="C595" s="3" t="s">
        <v>150</v>
      </c>
      <c r="D595" s="14" t="s">
        <v>20</v>
      </c>
      <c r="E595" s="7" t="s">
        <v>7</v>
      </c>
      <c r="F595" s="2">
        <v>340.87</v>
      </c>
      <c r="G595" s="8">
        <v>484.69</v>
      </c>
    </row>
    <row r="596" spans="1:7" ht="31.5" x14ac:dyDescent="0.25">
      <c r="A596" s="2" t="s">
        <v>40</v>
      </c>
      <c r="B596" s="3" t="s">
        <v>21</v>
      </c>
      <c r="C596" s="3" t="s">
        <v>150</v>
      </c>
      <c r="D596" s="14" t="s">
        <v>13</v>
      </c>
      <c r="E596" s="7" t="s">
        <v>7</v>
      </c>
      <c r="F596" s="2">
        <v>440.52</v>
      </c>
      <c r="G596" s="8">
        <v>463.69</v>
      </c>
    </row>
    <row r="597" spans="1:7" ht="31.5" x14ac:dyDescent="0.25">
      <c r="A597" s="2" t="s">
        <v>40</v>
      </c>
      <c r="B597" s="3" t="s">
        <v>127</v>
      </c>
      <c r="C597" s="3" t="s">
        <v>154</v>
      </c>
      <c r="D597" s="14" t="s">
        <v>20</v>
      </c>
      <c r="E597" s="7" t="s">
        <v>7</v>
      </c>
      <c r="F597" s="2">
        <v>14.04</v>
      </c>
      <c r="G597" s="8">
        <v>26.52</v>
      </c>
    </row>
    <row r="598" spans="1:7" ht="31.5" x14ac:dyDescent="0.25">
      <c r="A598" s="2" t="s">
        <v>40</v>
      </c>
      <c r="B598" s="3" t="s">
        <v>51</v>
      </c>
      <c r="C598" s="3" t="s">
        <v>150</v>
      </c>
      <c r="D598" s="14" t="s">
        <v>25</v>
      </c>
      <c r="E598" s="7" t="s">
        <v>7</v>
      </c>
      <c r="F598" s="2">
        <v>586.01</v>
      </c>
      <c r="G598" s="8">
        <v>942.64</v>
      </c>
    </row>
    <row r="599" spans="1:7" ht="31.5" x14ac:dyDescent="0.25">
      <c r="A599" s="2" t="s">
        <v>40</v>
      </c>
      <c r="B599" s="3" t="s">
        <v>57</v>
      </c>
      <c r="C599" s="3" t="s">
        <v>150</v>
      </c>
      <c r="D599" s="14" t="s">
        <v>24</v>
      </c>
      <c r="E599" s="7" t="s">
        <v>7</v>
      </c>
      <c r="F599" s="2">
        <v>107.42</v>
      </c>
      <c r="G599" s="8">
        <v>189.03</v>
      </c>
    </row>
    <row r="600" spans="1:7" ht="31.5" x14ac:dyDescent="0.25">
      <c r="A600" s="2" t="s">
        <v>40</v>
      </c>
      <c r="B600" s="3" t="s">
        <v>128</v>
      </c>
      <c r="C600" s="3" t="s">
        <v>150</v>
      </c>
      <c r="D600" s="14" t="s">
        <v>10</v>
      </c>
      <c r="E600" s="7" t="s">
        <v>7</v>
      </c>
      <c r="F600" s="2">
        <v>27.11</v>
      </c>
      <c r="G600" s="8">
        <v>20.350000000000001</v>
      </c>
    </row>
    <row r="601" spans="1:7" ht="31.5" x14ac:dyDescent="0.25">
      <c r="A601" s="2" t="s">
        <v>40</v>
      </c>
      <c r="B601" s="3" t="s">
        <v>58</v>
      </c>
      <c r="C601" s="3" t="s">
        <v>154</v>
      </c>
      <c r="D601" s="14" t="s">
        <v>25</v>
      </c>
      <c r="E601" s="7" t="s">
        <v>7</v>
      </c>
      <c r="F601" s="2">
        <v>57.68</v>
      </c>
      <c r="G601" s="8">
        <v>25.3</v>
      </c>
    </row>
    <row r="602" spans="1:7" ht="31.5" x14ac:dyDescent="0.25">
      <c r="A602" s="2" t="s">
        <v>40</v>
      </c>
      <c r="B602" s="3" t="s">
        <v>26</v>
      </c>
      <c r="C602" s="3" t="s">
        <v>152</v>
      </c>
      <c r="D602" s="14" t="s">
        <v>6</v>
      </c>
      <c r="E602" s="7" t="s">
        <v>7</v>
      </c>
      <c r="F602" s="2">
        <v>629.84</v>
      </c>
      <c r="G602" s="8">
        <v>1099.54</v>
      </c>
    </row>
    <row r="603" spans="1:7" ht="31.5" x14ac:dyDescent="0.25">
      <c r="A603" s="2" t="s">
        <v>40</v>
      </c>
      <c r="B603" s="3" t="s">
        <v>26</v>
      </c>
      <c r="C603" s="3" t="s">
        <v>152</v>
      </c>
      <c r="D603" s="14" t="s">
        <v>13</v>
      </c>
      <c r="E603" s="7" t="s">
        <v>7</v>
      </c>
      <c r="F603" s="2">
        <v>1275.3399999999999</v>
      </c>
      <c r="G603" s="8">
        <v>1678.96</v>
      </c>
    </row>
    <row r="604" spans="1:7" ht="31.5" x14ac:dyDescent="0.25">
      <c r="A604" s="2" t="s">
        <v>40</v>
      </c>
      <c r="B604" s="3" t="s">
        <v>130</v>
      </c>
      <c r="C604" s="3" t="s">
        <v>150</v>
      </c>
      <c r="D604" s="14" t="s">
        <v>25</v>
      </c>
      <c r="E604" s="7" t="s">
        <v>7</v>
      </c>
      <c r="F604" s="2">
        <v>28.73</v>
      </c>
      <c r="G604" s="8">
        <v>21.01</v>
      </c>
    </row>
    <row r="605" spans="1:7" ht="31.5" x14ac:dyDescent="0.25">
      <c r="A605" s="2" t="s">
        <v>40</v>
      </c>
      <c r="B605" s="3" t="s">
        <v>62</v>
      </c>
      <c r="C605" s="3" t="s">
        <v>150</v>
      </c>
      <c r="D605" s="14" t="s">
        <v>20</v>
      </c>
      <c r="E605" s="7" t="s">
        <v>7</v>
      </c>
      <c r="F605" s="2">
        <v>201.4</v>
      </c>
      <c r="G605" s="8">
        <v>316.72000000000003</v>
      </c>
    </row>
    <row r="606" spans="1:7" ht="31.5" x14ac:dyDescent="0.25">
      <c r="A606" s="2" t="s">
        <v>40</v>
      </c>
      <c r="B606" s="3" t="s">
        <v>131</v>
      </c>
      <c r="C606" s="3" t="s">
        <v>150</v>
      </c>
      <c r="D606" s="14" t="s">
        <v>10</v>
      </c>
      <c r="E606" s="7" t="s">
        <v>7</v>
      </c>
      <c r="F606" s="2">
        <v>35.799999999999997</v>
      </c>
      <c r="G606" s="8">
        <v>20.89</v>
      </c>
    </row>
    <row r="607" spans="1:7" ht="31.5" x14ac:dyDescent="0.25">
      <c r="A607" s="2" t="s">
        <v>40</v>
      </c>
      <c r="B607" s="3" t="s">
        <v>131</v>
      </c>
      <c r="C607" s="3" t="s">
        <v>150</v>
      </c>
      <c r="D607" s="14" t="s">
        <v>25</v>
      </c>
      <c r="E607" s="7" t="s">
        <v>7</v>
      </c>
      <c r="F607" s="2">
        <v>74.180000000000007</v>
      </c>
      <c r="G607" s="8">
        <v>63.6</v>
      </c>
    </row>
    <row r="608" spans="1:7" ht="31.5" x14ac:dyDescent="0.25">
      <c r="A608" s="2" t="s">
        <v>40</v>
      </c>
      <c r="B608" s="3" t="s">
        <v>132</v>
      </c>
      <c r="C608" s="3" t="s">
        <v>154</v>
      </c>
      <c r="D608" s="14" t="s">
        <v>24</v>
      </c>
      <c r="E608" s="7" t="s">
        <v>7</v>
      </c>
      <c r="F608" s="2">
        <v>16.309999999999999</v>
      </c>
      <c r="G608" s="8">
        <v>27.22</v>
      </c>
    </row>
    <row r="609" spans="1:7" ht="31.5" x14ac:dyDescent="0.25">
      <c r="A609" s="2" t="s">
        <v>40</v>
      </c>
      <c r="B609" s="3" t="s">
        <v>132</v>
      </c>
      <c r="C609" s="3" t="s">
        <v>154</v>
      </c>
      <c r="D609" s="14" t="s">
        <v>22</v>
      </c>
      <c r="E609" s="7" t="s">
        <v>7</v>
      </c>
      <c r="F609" s="2">
        <v>17.760000000000002</v>
      </c>
      <c r="G609" s="8">
        <v>26.53</v>
      </c>
    </row>
    <row r="610" spans="1:7" ht="31.5" x14ac:dyDescent="0.25">
      <c r="A610" s="2" t="s">
        <v>40</v>
      </c>
      <c r="B610" s="3" t="s">
        <v>67</v>
      </c>
      <c r="C610" s="3" t="s">
        <v>153</v>
      </c>
      <c r="D610" s="14" t="s">
        <v>48</v>
      </c>
      <c r="E610" s="7" t="s">
        <v>7</v>
      </c>
      <c r="F610" s="2">
        <v>18.920000000000002</v>
      </c>
      <c r="G610" s="8">
        <v>26.52</v>
      </c>
    </row>
    <row r="611" spans="1:7" ht="31.5" x14ac:dyDescent="0.25">
      <c r="A611" s="2" t="s">
        <v>40</v>
      </c>
      <c r="B611" s="3" t="s">
        <v>67</v>
      </c>
      <c r="C611" s="3" t="s">
        <v>153</v>
      </c>
      <c r="D611" s="14" t="s">
        <v>8</v>
      </c>
      <c r="E611" s="7" t="s">
        <v>7</v>
      </c>
      <c r="F611" s="2">
        <v>38.64</v>
      </c>
      <c r="G611" s="8">
        <v>25.64</v>
      </c>
    </row>
    <row r="612" spans="1:7" ht="31.5" x14ac:dyDescent="0.25">
      <c r="A612" s="2" t="s">
        <v>40</v>
      </c>
      <c r="B612" s="3" t="s">
        <v>44</v>
      </c>
      <c r="C612" s="3" t="s">
        <v>150</v>
      </c>
      <c r="D612" s="14" t="s">
        <v>20</v>
      </c>
      <c r="E612" s="7" t="s">
        <v>7</v>
      </c>
      <c r="F612" s="2">
        <v>18.11</v>
      </c>
      <c r="G612" s="8">
        <v>21.25</v>
      </c>
    </row>
    <row r="613" spans="1:7" ht="31.5" x14ac:dyDescent="0.25">
      <c r="A613" s="2" t="s">
        <v>40</v>
      </c>
      <c r="B613" s="3" t="s">
        <v>45</v>
      </c>
      <c r="C613" s="3" t="s">
        <v>154</v>
      </c>
      <c r="D613" s="14" t="s">
        <v>15</v>
      </c>
      <c r="E613" s="7" t="s">
        <v>7</v>
      </c>
      <c r="F613" s="2">
        <v>232.07</v>
      </c>
      <c r="G613" s="8">
        <v>385.58</v>
      </c>
    </row>
    <row r="614" spans="1:7" ht="31.5" x14ac:dyDescent="0.25">
      <c r="A614" s="2" t="s">
        <v>40</v>
      </c>
      <c r="B614" s="3" t="s">
        <v>28</v>
      </c>
      <c r="C614" s="3" t="s">
        <v>149</v>
      </c>
      <c r="D614" s="14" t="s">
        <v>10</v>
      </c>
      <c r="E614" s="7" t="s">
        <v>7</v>
      </c>
      <c r="F614" s="2">
        <v>68.099999999999994</v>
      </c>
      <c r="G614" s="8">
        <v>63.65</v>
      </c>
    </row>
    <row r="615" spans="1:7" ht="31.5" x14ac:dyDescent="0.25">
      <c r="A615" s="2" t="s">
        <v>40</v>
      </c>
      <c r="B615" s="3" t="s">
        <v>52</v>
      </c>
      <c r="C615" s="3" t="s">
        <v>150</v>
      </c>
      <c r="D615" s="14" t="s">
        <v>6</v>
      </c>
      <c r="E615" s="7" t="s">
        <v>7</v>
      </c>
      <c r="F615" s="2">
        <v>29.49</v>
      </c>
      <c r="G615" s="8">
        <v>42.82</v>
      </c>
    </row>
    <row r="616" spans="1:7" ht="31.5" x14ac:dyDescent="0.25">
      <c r="A616" s="2" t="s">
        <v>40</v>
      </c>
      <c r="B616" s="3" t="s">
        <v>96</v>
      </c>
      <c r="C616" s="3" t="s">
        <v>150</v>
      </c>
      <c r="D616" s="14" t="s">
        <v>20</v>
      </c>
      <c r="E616" s="7" t="s">
        <v>7</v>
      </c>
      <c r="F616" s="2">
        <v>33.380000000000003</v>
      </c>
      <c r="G616" s="8">
        <v>42.5</v>
      </c>
    </row>
    <row r="617" spans="1:7" ht="31.5" x14ac:dyDescent="0.25">
      <c r="A617" s="2" t="s">
        <v>40</v>
      </c>
      <c r="B617" s="3" t="s">
        <v>17</v>
      </c>
      <c r="C617" s="3" t="s">
        <v>149</v>
      </c>
      <c r="D617" s="14" t="s">
        <v>34</v>
      </c>
      <c r="E617" s="7" t="s">
        <v>7</v>
      </c>
      <c r="F617" s="2">
        <v>31.72</v>
      </c>
      <c r="G617" s="8">
        <v>21.25</v>
      </c>
    </row>
    <row r="618" spans="1:7" ht="31.5" x14ac:dyDescent="0.25">
      <c r="A618" s="2" t="s">
        <v>40</v>
      </c>
      <c r="B618" s="3" t="s">
        <v>63</v>
      </c>
      <c r="C618" s="3" t="s">
        <v>150</v>
      </c>
      <c r="D618" s="14" t="s">
        <v>20</v>
      </c>
      <c r="E618" s="7" t="s">
        <v>7</v>
      </c>
      <c r="F618" s="2">
        <v>176.06</v>
      </c>
      <c r="G618" s="8">
        <v>272.10000000000002</v>
      </c>
    </row>
    <row r="619" spans="1:7" ht="31.5" x14ac:dyDescent="0.25">
      <c r="A619" s="2" t="s">
        <v>40</v>
      </c>
      <c r="B619" s="3" t="s">
        <v>60</v>
      </c>
      <c r="C619" s="3" t="s">
        <v>150</v>
      </c>
      <c r="D619" s="14" t="s">
        <v>48</v>
      </c>
      <c r="E619" s="7" t="s">
        <v>7</v>
      </c>
      <c r="F619" s="2">
        <v>228.72</v>
      </c>
      <c r="G619" s="8">
        <v>376.94</v>
      </c>
    </row>
    <row r="620" spans="1:7" ht="31.5" x14ac:dyDescent="0.25">
      <c r="A620" s="2" t="s">
        <v>40</v>
      </c>
      <c r="B620" s="3" t="s">
        <v>83</v>
      </c>
      <c r="C620" s="3" t="s">
        <v>153</v>
      </c>
      <c r="D620" s="14" t="s">
        <v>34</v>
      </c>
      <c r="E620" s="7" t="s">
        <v>7</v>
      </c>
      <c r="F620" s="2">
        <v>33.68</v>
      </c>
      <c r="G620" s="8">
        <v>21.25</v>
      </c>
    </row>
    <row r="621" spans="1:7" ht="31.5" x14ac:dyDescent="0.25">
      <c r="A621" s="2" t="s">
        <v>40</v>
      </c>
      <c r="B621" s="3" t="s">
        <v>45</v>
      </c>
      <c r="C621" s="3" t="s">
        <v>154</v>
      </c>
      <c r="D621" s="14" t="s">
        <v>20</v>
      </c>
      <c r="E621" s="7" t="s">
        <v>7</v>
      </c>
      <c r="F621" s="2">
        <v>48.8</v>
      </c>
      <c r="G621" s="8">
        <v>96.4</v>
      </c>
    </row>
    <row r="622" spans="1:7" ht="31.5" x14ac:dyDescent="0.25">
      <c r="A622" s="2" t="s">
        <v>40</v>
      </c>
      <c r="B622" s="3" t="s">
        <v>45</v>
      </c>
      <c r="C622" s="3" t="s">
        <v>154</v>
      </c>
      <c r="D622" s="14" t="s">
        <v>13</v>
      </c>
      <c r="E622" s="7" t="s">
        <v>7</v>
      </c>
      <c r="F622" s="2">
        <v>94.7</v>
      </c>
      <c r="G622" s="8">
        <v>168.69</v>
      </c>
    </row>
    <row r="623" spans="1:7" ht="31.5" x14ac:dyDescent="0.25">
      <c r="A623" s="2" t="s">
        <v>40</v>
      </c>
      <c r="B623" s="3" t="s">
        <v>45</v>
      </c>
      <c r="C623" s="3" t="s">
        <v>154</v>
      </c>
      <c r="D623" s="14" t="s">
        <v>11</v>
      </c>
      <c r="E623" s="7" t="s">
        <v>7</v>
      </c>
      <c r="F623" s="2">
        <v>386.69</v>
      </c>
      <c r="G623" s="8">
        <v>506.89</v>
      </c>
    </row>
    <row r="624" spans="1:7" ht="31.5" x14ac:dyDescent="0.25">
      <c r="A624" s="2" t="s">
        <v>40</v>
      </c>
      <c r="B624" s="3" t="s">
        <v>14</v>
      </c>
      <c r="C624" s="3" t="s">
        <v>154</v>
      </c>
      <c r="D624" s="14" t="s">
        <v>10</v>
      </c>
      <c r="E624" s="7" t="s">
        <v>7</v>
      </c>
      <c r="F624" s="2">
        <v>53.5</v>
      </c>
      <c r="G624" s="8">
        <v>79.58</v>
      </c>
    </row>
    <row r="625" spans="1:7" ht="31.5" x14ac:dyDescent="0.25">
      <c r="A625" s="2" t="s">
        <v>40</v>
      </c>
      <c r="B625" s="3" t="s">
        <v>136</v>
      </c>
      <c r="C625" s="3" t="s">
        <v>153</v>
      </c>
      <c r="D625" s="14" t="s">
        <v>15</v>
      </c>
      <c r="E625" s="7" t="s">
        <v>7</v>
      </c>
      <c r="F625" s="2">
        <v>26.2</v>
      </c>
      <c r="G625" s="8">
        <v>19.55</v>
      </c>
    </row>
    <row r="626" spans="1:7" ht="31.5" x14ac:dyDescent="0.25">
      <c r="A626" s="2" t="s">
        <v>40</v>
      </c>
      <c r="B626" s="3" t="s">
        <v>136</v>
      </c>
      <c r="C626" s="3" t="s">
        <v>153</v>
      </c>
      <c r="D626" s="14" t="s">
        <v>8</v>
      </c>
      <c r="E626" s="7" t="s">
        <v>7</v>
      </c>
      <c r="F626" s="2">
        <v>9.06</v>
      </c>
      <c r="G626" s="8">
        <v>6.88</v>
      </c>
    </row>
    <row r="627" spans="1:7" ht="31.5" x14ac:dyDescent="0.25">
      <c r="A627" s="2" t="s">
        <v>40</v>
      </c>
      <c r="B627" s="3" t="s">
        <v>26</v>
      </c>
      <c r="C627" s="3" t="s">
        <v>152</v>
      </c>
      <c r="D627" s="14" t="s">
        <v>48</v>
      </c>
      <c r="E627" s="7" t="s">
        <v>7</v>
      </c>
      <c r="F627" s="2">
        <v>698.6</v>
      </c>
      <c r="G627" s="8">
        <v>1223.8399999999999</v>
      </c>
    </row>
    <row r="628" spans="1:7" ht="31.5" x14ac:dyDescent="0.25">
      <c r="A628" s="2" t="s">
        <v>40</v>
      </c>
      <c r="B628" s="3" t="s">
        <v>26</v>
      </c>
      <c r="C628" s="3" t="s">
        <v>152</v>
      </c>
      <c r="D628" s="14" t="s">
        <v>24</v>
      </c>
      <c r="E628" s="7" t="s">
        <v>7</v>
      </c>
      <c r="F628" s="2">
        <v>924.55</v>
      </c>
      <c r="G628" s="8">
        <v>1566.44</v>
      </c>
    </row>
    <row r="629" spans="1:7" ht="31.5" x14ac:dyDescent="0.25">
      <c r="A629" s="2" t="s">
        <v>40</v>
      </c>
      <c r="B629" s="3" t="s">
        <v>67</v>
      </c>
      <c r="C629" s="3" t="s">
        <v>153</v>
      </c>
      <c r="D629" s="14" t="s">
        <v>10</v>
      </c>
      <c r="E629" s="7" t="s">
        <v>7</v>
      </c>
      <c r="F629" s="2">
        <v>19.95</v>
      </c>
      <c r="G629" s="8">
        <v>25.9</v>
      </c>
    </row>
    <row r="630" spans="1:7" ht="31.5" x14ac:dyDescent="0.25">
      <c r="A630" s="2" t="s">
        <v>40</v>
      </c>
      <c r="B630" s="3" t="s">
        <v>70</v>
      </c>
      <c r="C630" s="3" t="s">
        <v>149</v>
      </c>
      <c r="D630" s="14" t="s">
        <v>8</v>
      </c>
      <c r="E630" s="7" t="s">
        <v>7</v>
      </c>
      <c r="F630" s="2">
        <v>90.95</v>
      </c>
      <c r="G630" s="8">
        <v>63.99</v>
      </c>
    </row>
    <row r="631" spans="1:7" ht="31.5" x14ac:dyDescent="0.25">
      <c r="A631" s="2" t="s">
        <v>40</v>
      </c>
      <c r="B631" s="3" t="s">
        <v>46</v>
      </c>
      <c r="C631" s="3" t="s">
        <v>150</v>
      </c>
      <c r="D631" s="14" t="s">
        <v>13</v>
      </c>
      <c r="E631" s="7" t="s">
        <v>7</v>
      </c>
      <c r="F631" s="2">
        <v>21.54</v>
      </c>
      <c r="G631" s="8">
        <v>21.36</v>
      </c>
    </row>
    <row r="632" spans="1:7" ht="31.5" x14ac:dyDescent="0.25">
      <c r="A632" s="2" t="s">
        <v>40</v>
      </c>
      <c r="B632" s="3" t="s">
        <v>28</v>
      </c>
      <c r="C632" s="3" t="s">
        <v>149</v>
      </c>
      <c r="D632" s="14" t="s">
        <v>48</v>
      </c>
      <c r="E632" s="7" t="s">
        <v>7</v>
      </c>
      <c r="F632" s="2">
        <v>43.68</v>
      </c>
      <c r="G632" s="8">
        <v>63.65</v>
      </c>
    </row>
    <row r="633" spans="1:7" ht="31.5" x14ac:dyDescent="0.25">
      <c r="A633" s="2" t="s">
        <v>40</v>
      </c>
      <c r="B633" s="3" t="s">
        <v>60</v>
      </c>
      <c r="C633" s="3" t="s">
        <v>150</v>
      </c>
      <c r="D633" s="14" t="s">
        <v>6</v>
      </c>
      <c r="E633" s="7" t="s">
        <v>7</v>
      </c>
      <c r="F633" s="2">
        <v>297.72000000000003</v>
      </c>
      <c r="G633" s="8">
        <v>502.83</v>
      </c>
    </row>
    <row r="634" spans="1:7" ht="31.5" x14ac:dyDescent="0.25">
      <c r="A634" s="2" t="s">
        <v>40</v>
      </c>
      <c r="B634" s="3" t="s">
        <v>60</v>
      </c>
      <c r="C634" s="3" t="s">
        <v>150</v>
      </c>
      <c r="D634" s="14" t="s">
        <v>20</v>
      </c>
      <c r="E634" s="7" t="s">
        <v>7</v>
      </c>
      <c r="F634" s="2">
        <v>223.51</v>
      </c>
      <c r="G634" s="8">
        <v>335.27</v>
      </c>
    </row>
    <row r="635" spans="1:7" ht="31.5" x14ac:dyDescent="0.25">
      <c r="A635" s="2" t="s">
        <v>40</v>
      </c>
      <c r="B635" s="3" t="s">
        <v>60</v>
      </c>
      <c r="C635" s="3" t="s">
        <v>150</v>
      </c>
      <c r="D635" s="14" t="s">
        <v>25</v>
      </c>
      <c r="E635" s="7" t="s">
        <v>7</v>
      </c>
      <c r="F635" s="2">
        <v>259.48</v>
      </c>
      <c r="G635" s="8">
        <v>207.89</v>
      </c>
    </row>
    <row r="636" spans="1:7" ht="31.5" x14ac:dyDescent="0.25">
      <c r="A636" s="2" t="s">
        <v>40</v>
      </c>
      <c r="B636" s="3" t="s">
        <v>49</v>
      </c>
      <c r="C636" s="3" t="s">
        <v>150</v>
      </c>
      <c r="D636" s="14" t="s">
        <v>48</v>
      </c>
      <c r="E636" s="7" t="s">
        <v>7</v>
      </c>
      <c r="F636" s="2">
        <v>36.56</v>
      </c>
      <c r="G636" s="8">
        <v>42.03</v>
      </c>
    </row>
    <row r="637" spans="1:7" ht="31.5" x14ac:dyDescent="0.25">
      <c r="A637" s="2" t="s">
        <v>40</v>
      </c>
      <c r="B637" s="3" t="s">
        <v>50</v>
      </c>
      <c r="C637" s="3" t="s">
        <v>150</v>
      </c>
      <c r="D637" s="14" t="s">
        <v>13</v>
      </c>
      <c r="E637" s="7" t="s">
        <v>7</v>
      </c>
      <c r="F637" s="2">
        <v>55.7</v>
      </c>
      <c r="G637" s="8">
        <v>63.93</v>
      </c>
    </row>
    <row r="638" spans="1:7" ht="31.5" x14ac:dyDescent="0.25">
      <c r="A638" s="2" t="s">
        <v>40</v>
      </c>
      <c r="B638" s="3" t="s">
        <v>49</v>
      </c>
      <c r="C638" s="3" t="s">
        <v>150</v>
      </c>
      <c r="D638" s="14" t="s">
        <v>8</v>
      </c>
      <c r="E638" s="7" t="s">
        <v>7</v>
      </c>
      <c r="F638" s="2">
        <v>194.28</v>
      </c>
      <c r="G638" s="8">
        <v>137.55000000000001</v>
      </c>
    </row>
    <row r="639" spans="1:7" ht="31.5" x14ac:dyDescent="0.25">
      <c r="A639" s="2" t="s">
        <v>40</v>
      </c>
      <c r="B639" s="3" t="s">
        <v>55</v>
      </c>
      <c r="C639" s="3" t="s">
        <v>155</v>
      </c>
      <c r="D639" s="14" t="s">
        <v>6</v>
      </c>
      <c r="E639" s="7" t="s">
        <v>7</v>
      </c>
      <c r="F639" s="2">
        <v>112.68</v>
      </c>
      <c r="G639" s="8">
        <v>158.19999999999999</v>
      </c>
    </row>
    <row r="640" spans="1:7" ht="31.5" x14ac:dyDescent="0.25">
      <c r="A640" s="2" t="s">
        <v>40</v>
      </c>
      <c r="B640" s="3" t="s">
        <v>125</v>
      </c>
      <c r="C640" s="3" t="s">
        <v>154</v>
      </c>
      <c r="D640" s="14" t="s">
        <v>6</v>
      </c>
      <c r="E640" s="7" t="s">
        <v>7</v>
      </c>
      <c r="F640" s="2">
        <v>65.819999999999993</v>
      </c>
      <c r="G640" s="8">
        <v>96.36</v>
      </c>
    </row>
    <row r="641" spans="1:7" ht="31.5" x14ac:dyDescent="0.25">
      <c r="A641" s="2" t="s">
        <v>40</v>
      </c>
      <c r="B641" s="3" t="s">
        <v>65</v>
      </c>
      <c r="C641" s="3" t="s">
        <v>150</v>
      </c>
      <c r="D641" s="14" t="s">
        <v>48</v>
      </c>
      <c r="E641" s="7" t="s">
        <v>7</v>
      </c>
      <c r="F641" s="2">
        <v>142.41999999999999</v>
      </c>
      <c r="G641" s="8">
        <v>207.32</v>
      </c>
    </row>
    <row r="642" spans="1:7" ht="31.5" x14ac:dyDescent="0.25">
      <c r="A642" s="2" t="s">
        <v>40</v>
      </c>
      <c r="B642" s="3" t="s">
        <v>12</v>
      </c>
      <c r="C642" s="3" t="s">
        <v>149</v>
      </c>
      <c r="D642" s="14" t="s">
        <v>6</v>
      </c>
      <c r="E642" s="7" t="s">
        <v>7</v>
      </c>
      <c r="F642" s="2">
        <v>44.43</v>
      </c>
      <c r="G642" s="8">
        <v>93.99</v>
      </c>
    </row>
    <row r="643" spans="1:7" ht="31.5" x14ac:dyDescent="0.25">
      <c r="A643" s="2" t="s">
        <v>40</v>
      </c>
      <c r="B643" s="3" t="s">
        <v>65</v>
      </c>
      <c r="C643" s="3" t="s">
        <v>150</v>
      </c>
      <c r="D643" s="14" t="s">
        <v>15</v>
      </c>
      <c r="E643" s="7" t="s">
        <v>7</v>
      </c>
      <c r="F643" s="2">
        <v>603.21</v>
      </c>
      <c r="G643" s="8">
        <v>462.7</v>
      </c>
    </row>
    <row r="644" spans="1:7" ht="31.5" x14ac:dyDescent="0.25">
      <c r="A644" s="2" t="s">
        <v>40</v>
      </c>
      <c r="B644" s="3" t="s">
        <v>12</v>
      </c>
      <c r="C644" s="3" t="s">
        <v>149</v>
      </c>
      <c r="D644" s="14" t="s">
        <v>15</v>
      </c>
      <c r="E644" s="7" t="s">
        <v>7</v>
      </c>
      <c r="F644" s="2">
        <v>177.05</v>
      </c>
      <c r="G644" s="8">
        <v>140.58000000000001</v>
      </c>
    </row>
    <row r="645" spans="1:7" ht="31.5" x14ac:dyDescent="0.25">
      <c r="A645" s="2" t="s">
        <v>40</v>
      </c>
      <c r="B645" s="3" t="s">
        <v>57</v>
      </c>
      <c r="C645" s="3" t="s">
        <v>150</v>
      </c>
      <c r="D645" s="14" t="s">
        <v>13</v>
      </c>
      <c r="E645" s="7" t="s">
        <v>7</v>
      </c>
      <c r="F645" s="2">
        <v>226.8</v>
      </c>
      <c r="G645" s="8">
        <v>314.85000000000002</v>
      </c>
    </row>
    <row r="646" spans="1:7" ht="31.5" x14ac:dyDescent="0.25">
      <c r="A646" s="2" t="s">
        <v>40</v>
      </c>
      <c r="B646" s="3" t="s">
        <v>57</v>
      </c>
      <c r="C646" s="3" t="s">
        <v>150</v>
      </c>
      <c r="D646" s="14" t="s">
        <v>10</v>
      </c>
      <c r="E646" s="7" t="s">
        <v>7</v>
      </c>
      <c r="F646" s="2">
        <v>234.22</v>
      </c>
      <c r="G646" s="8">
        <v>290.39</v>
      </c>
    </row>
    <row r="647" spans="1:7" ht="31.5" x14ac:dyDescent="0.25">
      <c r="A647" s="2" t="s">
        <v>40</v>
      </c>
      <c r="B647" s="3" t="s">
        <v>57</v>
      </c>
      <c r="C647" s="3" t="s">
        <v>150</v>
      </c>
      <c r="D647" s="14" t="s">
        <v>25</v>
      </c>
      <c r="E647" s="7" t="s">
        <v>7</v>
      </c>
      <c r="F647" s="2">
        <v>77.67</v>
      </c>
      <c r="G647" s="8">
        <v>83.38</v>
      </c>
    </row>
    <row r="648" spans="1:7" ht="31.5" x14ac:dyDescent="0.25">
      <c r="A648" s="2" t="s">
        <v>40</v>
      </c>
      <c r="B648" s="3" t="s">
        <v>58</v>
      </c>
      <c r="C648" s="3" t="s">
        <v>154</v>
      </c>
      <c r="D648" s="14" t="s">
        <v>20</v>
      </c>
      <c r="E648" s="7" t="s">
        <v>7</v>
      </c>
      <c r="F648" s="2">
        <v>124.34</v>
      </c>
      <c r="G648" s="8">
        <v>155.88</v>
      </c>
    </row>
    <row r="649" spans="1:7" ht="31.5" x14ac:dyDescent="0.25">
      <c r="A649" s="2" t="s">
        <v>40</v>
      </c>
      <c r="B649" s="3" t="s">
        <v>66</v>
      </c>
      <c r="C649" s="3" t="s">
        <v>151</v>
      </c>
      <c r="D649" s="14" t="s">
        <v>6</v>
      </c>
      <c r="E649" s="7" t="s">
        <v>7</v>
      </c>
      <c r="F649" s="2">
        <v>41.35</v>
      </c>
      <c r="G649" s="8">
        <v>79.58</v>
      </c>
    </row>
    <row r="650" spans="1:7" ht="31.5" x14ac:dyDescent="0.25">
      <c r="A650" s="2" t="s">
        <v>40</v>
      </c>
      <c r="B650" s="3" t="s">
        <v>66</v>
      </c>
      <c r="C650" s="3" t="s">
        <v>151</v>
      </c>
      <c r="D650" s="14" t="s">
        <v>24</v>
      </c>
      <c r="E650" s="7" t="s">
        <v>7</v>
      </c>
      <c r="F650" s="2">
        <v>68.92</v>
      </c>
      <c r="G650" s="8">
        <v>132.63999999999999</v>
      </c>
    </row>
    <row r="651" spans="1:7" ht="31.5" x14ac:dyDescent="0.25">
      <c r="A651" s="2" t="s">
        <v>40</v>
      </c>
      <c r="B651" s="3" t="s">
        <v>66</v>
      </c>
      <c r="C651" s="3" t="s">
        <v>151</v>
      </c>
      <c r="D651" s="14" t="s">
        <v>22</v>
      </c>
      <c r="E651" s="7" t="s">
        <v>7</v>
      </c>
      <c r="F651" s="2">
        <v>14.93</v>
      </c>
      <c r="G651" s="8">
        <v>27.2</v>
      </c>
    </row>
    <row r="652" spans="1:7" ht="31.5" x14ac:dyDescent="0.25">
      <c r="A652" s="2" t="s">
        <v>40</v>
      </c>
      <c r="B652" s="3" t="s">
        <v>62</v>
      </c>
      <c r="C652" s="3" t="s">
        <v>150</v>
      </c>
      <c r="D652" s="14" t="s">
        <v>24</v>
      </c>
      <c r="E652" s="7" t="s">
        <v>7</v>
      </c>
      <c r="F652" s="2">
        <v>282.81</v>
      </c>
      <c r="G652" s="8">
        <v>444.67</v>
      </c>
    </row>
    <row r="653" spans="1:7" ht="31.5" x14ac:dyDescent="0.25">
      <c r="A653" s="2" t="s">
        <v>40</v>
      </c>
      <c r="B653" s="3" t="s">
        <v>44</v>
      </c>
      <c r="C653" s="3" t="s">
        <v>150</v>
      </c>
      <c r="D653" s="14" t="s">
        <v>8</v>
      </c>
      <c r="E653" s="7" t="s">
        <v>7</v>
      </c>
      <c r="F653" s="2">
        <v>30.07</v>
      </c>
      <c r="G653" s="8">
        <v>21.04</v>
      </c>
    </row>
    <row r="654" spans="1:7" ht="31.5" x14ac:dyDescent="0.25">
      <c r="A654" s="2" t="s">
        <v>40</v>
      </c>
      <c r="B654" s="3" t="s">
        <v>52</v>
      </c>
      <c r="C654" s="3" t="s">
        <v>150</v>
      </c>
      <c r="D654" s="14" t="s">
        <v>24</v>
      </c>
      <c r="E654" s="7" t="s">
        <v>7</v>
      </c>
      <c r="F654" s="2">
        <v>28.12</v>
      </c>
      <c r="G654" s="8">
        <v>42.17</v>
      </c>
    </row>
    <row r="655" spans="1:7" ht="31.5" x14ac:dyDescent="0.25">
      <c r="A655" s="2" t="s">
        <v>40</v>
      </c>
      <c r="B655" s="3" t="s">
        <v>19</v>
      </c>
      <c r="C655" s="3" t="s">
        <v>149</v>
      </c>
      <c r="D655" s="14" t="s">
        <v>8</v>
      </c>
      <c r="E655" s="7" t="s">
        <v>7</v>
      </c>
      <c r="F655" s="2">
        <v>26.14</v>
      </c>
      <c r="G655" s="8">
        <v>21.22</v>
      </c>
    </row>
    <row r="656" spans="1:7" ht="31.5" x14ac:dyDescent="0.25">
      <c r="A656" s="2" t="s">
        <v>40</v>
      </c>
      <c r="B656" s="3" t="s">
        <v>21</v>
      </c>
      <c r="C656" s="3" t="s">
        <v>150</v>
      </c>
      <c r="D656" s="14" t="s">
        <v>34</v>
      </c>
      <c r="E656" s="7" t="s">
        <v>7</v>
      </c>
      <c r="F656" s="2">
        <v>224.06</v>
      </c>
      <c r="G656" s="8">
        <v>188.56</v>
      </c>
    </row>
    <row r="657" spans="1:7" ht="31.5" x14ac:dyDescent="0.25">
      <c r="A657" s="2" t="s">
        <v>40</v>
      </c>
      <c r="B657" s="3" t="s">
        <v>44</v>
      </c>
      <c r="C657" s="3" t="s">
        <v>150</v>
      </c>
      <c r="D657" s="14" t="s">
        <v>11</v>
      </c>
      <c r="E657" s="7" t="s">
        <v>7</v>
      </c>
      <c r="F657" s="2">
        <v>33.159999999999997</v>
      </c>
      <c r="G657" s="8">
        <v>20.94</v>
      </c>
    </row>
    <row r="658" spans="1:7" ht="31.5" x14ac:dyDescent="0.25">
      <c r="A658" s="2" t="s">
        <v>40</v>
      </c>
      <c r="B658" s="3" t="s">
        <v>79</v>
      </c>
      <c r="C658" s="3" t="s">
        <v>149</v>
      </c>
      <c r="D658" s="14" t="s">
        <v>25</v>
      </c>
      <c r="E658" s="7" t="s">
        <v>7</v>
      </c>
      <c r="F658" s="2">
        <v>74.16</v>
      </c>
      <c r="G658" s="8">
        <v>63.99</v>
      </c>
    </row>
    <row r="659" spans="1:7" ht="31.5" x14ac:dyDescent="0.25">
      <c r="A659" s="2" t="s">
        <v>40</v>
      </c>
      <c r="B659" s="3" t="s">
        <v>79</v>
      </c>
      <c r="C659" s="3" t="s">
        <v>149</v>
      </c>
      <c r="D659" s="14" t="s">
        <v>34</v>
      </c>
      <c r="E659" s="7" t="s">
        <v>7</v>
      </c>
      <c r="F659" s="2">
        <v>72.59</v>
      </c>
      <c r="G659" s="8">
        <v>63.99</v>
      </c>
    </row>
    <row r="660" spans="1:7" ht="31.5" x14ac:dyDescent="0.25">
      <c r="A660" s="2" t="s">
        <v>40</v>
      </c>
      <c r="B660" s="3" t="s">
        <v>14</v>
      </c>
      <c r="C660" s="3" t="s">
        <v>154</v>
      </c>
      <c r="D660" s="14" t="s">
        <v>11</v>
      </c>
      <c r="E660" s="7" t="s">
        <v>7</v>
      </c>
      <c r="F660" s="2">
        <v>17.46</v>
      </c>
      <c r="G660" s="8">
        <v>26.53</v>
      </c>
    </row>
    <row r="661" spans="1:7" ht="31.5" x14ac:dyDescent="0.25">
      <c r="A661" s="2" t="s">
        <v>40</v>
      </c>
      <c r="B661" s="3" t="s">
        <v>58</v>
      </c>
      <c r="C661" s="3" t="s">
        <v>154</v>
      </c>
      <c r="D661" s="14" t="s">
        <v>6</v>
      </c>
      <c r="E661" s="7" t="s">
        <v>7</v>
      </c>
      <c r="F661" s="2">
        <v>68.650000000000006</v>
      </c>
      <c r="G661" s="8">
        <v>77.819999999999993</v>
      </c>
    </row>
    <row r="662" spans="1:7" ht="31.5" x14ac:dyDescent="0.25">
      <c r="A662" s="2" t="s">
        <v>40</v>
      </c>
      <c r="B662" s="3" t="s">
        <v>58</v>
      </c>
      <c r="C662" s="3" t="s">
        <v>154</v>
      </c>
      <c r="D662" s="14" t="s">
        <v>11</v>
      </c>
      <c r="E662" s="7" t="s">
        <v>7</v>
      </c>
      <c r="F662" s="2">
        <v>77.23</v>
      </c>
      <c r="G662" s="8">
        <v>52.26</v>
      </c>
    </row>
    <row r="663" spans="1:7" ht="31.5" x14ac:dyDescent="0.25">
      <c r="A663" s="2" t="s">
        <v>40</v>
      </c>
      <c r="B663" s="3" t="s">
        <v>58</v>
      </c>
      <c r="C663" s="3" t="s">
        <v>154</v>
      </c>
      <c r="D663" s="14" t="s">
        <v>34</v>
      </c>
      <c r="E663" s="7" t="s">
        <v>7</v>
      </c>
      <c r="F663" s="2">
        <v>64.22</v>
      </c>
      <c r="G663" s="8">
        <v>26.1</v>
      </c>
    </row>
    <row r="664" spans="1:7" ht="31.5" x14ac:dyDescent="0.25">
      <c r="A664" s="2" t="s">
        <v>40</v>
      </c>
      <c r="B664" s="3" t="s">
        <v>130</v>
      </c>
      <c r="C664" s="3" t="s">
        <v>150</v>
      </c>
      <c r="D664" s="14" t="s">
        <v>24</v>
      </c>
      <c r="E664" s="7" t="s">
        <v>7</v>
      </c>
      <c r="F664" s="2">
        <v>12.31</v>
      </c>
      <c r="G664" s="8">
        <v>19.66</v>
      </c>
    </row>
    <row r="665" spans="1:7" ht="31.5" x14ac:dyDescent="0.25">
      <c r="A665" s="2" t="s">
        <v>40</v>
      </c>
      <c r="B665" s="3" t="s">
        <v>59</v>
      </c>
      <c r="C665" s="3" t="s">
        <v>149</v>
      </c>
      <c r="D665" s="14" t="s">
        <v>11</v>
      </c>
      <c r="E665" s="7" t="s">
        <v>7</v>
      </c>
      <c r="F665" s="2">
        <v>28.94</v>
      </c>
      <c r="G665" s="8">
        <v>21.05</v>
      </c>
    </row>
    <row r="666" spans="1:7" ht="31.5" x14ac:dyDescent="0.25">
      <c r="A666" s="2" t="s">
        <v>40</v>
      </c>
      <c r="B666" s="3" t="s">
        <v>62</v>
      </c>
      <c r="C666" s="3" t="s">
        <v>150</v>
      </c>
      <c r="D666" s="14" t="s">
        <v>22</v>
      </c>
      <c r="E666" s="7" t="s">
        <v>7</v>
      </c>
      <c r="F666" s="2">
        <v>194.28</v>
      </c>
      <c r="G666" s="8">
        <v>274.36</v>
      </c>
    </row>
    <row r="667" spans="1:7" ht="31.5" x14ac:dyDescent="0.25">
      <c r="A667" s="2" t="s">
        <v>40</v>
      </c>
      <c r="B667" s="3" t="s">
        <v>62</v>
      </c>
      <c r="C667" s="3" t="s">
        <v>150</v>
      </c>
      <c r="D667" s="14" t="s">
        <v>10</v>
      </c>
      <c r="E667" s="7" t="s">
        <v>7</v>
      </c>
      <c r="F667" s="2">
        <v>868.3</v>
      </c>
      <c r="G667" s="8">
        <v>824.94</v>
      </c>
    </row>
    <row r="668" spans="1:7" ht="31.5" x14ac:dyDescent="0.25">
      <c r="A668" s="2" t="s">
        <v>40</v>
      </c>
      <c r="B668" s="3" t="s">
        <v>79</v>
      </c>
      <c r="C668" s="3" t="s">
        <v>149</v>
      </c>
      <c r="D668" s="14" t="s">
        <v>22</v>
      </c>
      <c r="E668" s="7" t="s">
        <v>7</v>
      </c>
      <c r="F668" s="2">
        <v>91.5</v>
      </c>
      <c r="G668" s="8">
        <v>127.98</v>
      </c>
    </row>
    <row r="669" spans="1:7" ht="31.5" x14ac:dyDescent="0.25">
      <c r="A669" s="2" t="s">
        <v>40</v>
      </c>
      <c r="B669" s="3" t="s">
        <v>50</v>
      </c>
      <c r="C669" s="3" t="s">
        <v>150</v>
      </c>
      <c r="D669" s="14" t="s">
        <v>48</v>
      </c>
      <c r="E669" s="7" t="s">
        <v>7</v>
      </c>
      <c r="F669" s="2">
        <v>32.89</v>
      </c>
      <c r="G669" s="8">
        <v>42.19</v>
      </c>
    </row>
    <row r="670" spans="1:7" ht="31.5" x14ac:dyDescent="0.25">
      <c r="A670" s="2" t="s">
        <v>40</v>
      </c>
      <c r="B670" s="3" t="s">
        <v>50</v>
      </c>
      <c r="C670" s="3" t="s">
        <v>150</v>
      </c>
      <c r="D670" s="14" t="s">
        <v>20</v>
      </c>
      <c r="E670" s="7" t="s">
        <v>7</v>
      </c>
      <c r="F670" s="2">
        <v>17.41</v>
      </c>
      <c r="G670" s="8">
        <v>21.1</v>
      </c>
    </row>
    <row r="671" spans="1:7" ht="31.5" x14ac:dyDescent="0.25">
      <c r="A671" s="2" t="s">
        <v>40</v>
      </c>
      <c r="B671" s="3" t="s">
        <v>65</v>
      </c>
      <c r="C671" s="3" t="s">
        <v>150</v>
      </c>
      <c r="D671" s="14" t="s">
        <v>13</v>
      </c>
      <c r="E671" s="7" t="s">
        <v>7</v>
      </c>
      <c r="F671" s="2">
        <v>272.98</v>
      </c>
      <c r="G671" s="8">
        <v>313.95999999999998</v>
      </c>
    </row>
    <row r="672" spans="1:7" ht="31.5" x14ac:dyDescent="0.25">
      <c r="A672" s="2" t="s">
        <v>40</v>
      </c>
      <c r="B672" s="3" t="s">
        <v>65</v>
      </c>
      <c r="C672" s="3" t="s">
        <v>150</v>
      </c>
      <c r="D672" s="14" t="s">
        <v>25</v>
      </c>
      <c r="E672" s="7" t="s">
        <v>7</v>
      </c>
      <c r="F672" s="2">
        <v>144.93</v>
      </c>
      <c r="G672" s="8">
        <v>105.24</v>
      </c>
    </row>
    <row r="673" spans="1:7" ht="31.5" x14ac:dyDescent="0.25">
      <c r="A673" s="2" t="s">
        <v>40</v>
      </c>
      <c r="B673" s="3" t="s">
        <v>12</v>
      </c>
      <c r="C673" s="3" t="s">
        <v>149</v>
      </c>
      <c r="D673" s="14" t="s">
        <v>10</v>
      </c>
      <c r="E673" s="7" t="s">
        <v>7</v>
      </c>
      <c r="F673" s="2">
        <v>130.24</v>
      </c>
      <c r="G673" s="8">
        <v>153.88999999999999</v>
      </c>
    </row>
    <row r="674" spans="1:7" ht="31.5" x14ac:dyDescent="0.25">
      <c r="A674" s="2" t="s">
        <v>40</v>
      </c>
      <c r="B674" s="3" t="s">
        <v>12</v>
      </c>
      <c r="C674" s="3" t="s">
        <v>149</v>
      </c>
      <c r="D674" s="14" t="s">
        <v>25</v>
      </c>
      <c r="E674" s="7" t="s">
        <v>7</v>
      </c>
      <c r="F674" s="2">
        <v>69.010000000000005</v>
      </c>
      <c r="G674" s="8">
        <v>76.510000000000005</v>
      </c>
    </row>
    <row r="675" spans="1:7" ht="31.5" x14ac:dyDescent="0.25">
      <c r="A675" s="2" t="s">
        <v>40</v>
      </c>
      <c r="B675" s="3" t="s">
        <v>32</v>
      </c>
      <c r="C675" s="3" t="s">
        <v>150</v>
      </c>
      <c r="D675" s="14" t="s">
        <v>6</v>
      </c>
      <c r="E675" s="7" t="s">
        <v>7</v>
      </c>
      <c r="F675" s="2">
        <v>39.14</v>
      </c>
      <c r="G675" s="8">
        <v>62.82</v>
      </c>
    </row>
    <row r="676" spans="1:7" ht="31.5" x14ac:dyDescent="0.25">
      <c r="A676" s="2" t="s">
        <v>40</v>
      </c>
      <c r="B676" s="3" t="s">
        <v>55</v>
      </c>
      <c r="C676" s="3" t="s">
        <v>155</v>
      </c>
      <c r="D676" s="14" t="s">
        <v>20</v>
      </c>
      <c r="E676" s="7" t="s">
        <v>7</v>
      </c>
      <c r="F676" s="2">
        <v>56.56</v>
      </c>
      <c r="G676" s="8">
        <v>95.11</v>
      </c>
    </row>
    <row r="677" spans="1:7" ht="31.5" x14ac:dyDescent="0.25">
      <c r="A677" s="2" t="s">
        <v>40</v>
      </c>
      <c r="B677" s="3" t="s">
        <v>51</v>
      </c>
      <c r="C677" s="3" t="s">
        <v>150</v>
      </c>
      <c r="D677" s="14" t="s">
        <v>13</v>
      </c>
      <c r="E677" s="7" t="s">
        <v>7</v>
      </c>
      <c r="F677" s="2">
        <v>393.74</v>
      </c>
      <c r="G677" s="8">
        <v>824.88</v>
      </c>
    </row>
    <row r="678" spans="1:7" ht="31.5" x14ac:dyDescent="0.25">
      <c r="A678" s="2" t="s">
        <v>40</v>
      </c>
      <c r="B678" s="3" t="s">
        <v>56</v>
      </c>
      <c r="C678" s="3" t="s">
        <v>154</v>
      </c>
      <c r="D678" s="14" t="s">
        <v>24</v>
      </c>
      <c r="E678" s="7" t="s">
        <v>7</v>
      </c>
      <c r="F678" s="2">
        <v>40</v>
      </c>
      <c r="G678" s="8">
        <v>54</v>
      </c>
    </row>
    <row r="679" spans="1:7" ht="31.5" x14ac:dyDescent="0.25">
      <c r="A679" s="2" t="s">
        <v>40</v>
      </c>
      <c r="B679" s="3" t="s">
        <v>127</v>
      </c>
      <c r="C679" s="3" t="s">
        <v>154</v>
      </c>
      <c r="D679" s="14" t="s">
        <v>24</v>
      </c>
      <c r="E679" s="7" t="s">
        <v>7</v>
      </c>
      <c r="F679" s="2">
        <v>56.16</v>
      </c>
      <c r="G679" s="8">
        <v>106.08</v>
      </c>
    </row>
    <row r="680" spans="1:7" ht="31.5" x14ac:dyDescent="0.25">
      <c r="A680" s="2" t="s">
        <v>40</v>
      </c>
      <c r="B680" s="3" t="s">
        <v>125</v>
      </c>
      <c r="C680" s="3" t="s">
        <v>154</v>
      </c>
      <c r="D680" s="14" t="s">
        <v>20</v>
      </c>
      <c r="E680" s="7" t="s">
        <v>7</v>
      </c>
      <c r="F680" s="2">
        <v>16.45</v>
      </c>
      <c r="G680" s="8">
        <v>24.09</v>
      </c>
    </row>
    <row r="681" spans="1:7" ht="31.5" x14ac:dyDescent="0.25">
      <c r="A681" s="2" t="s">
        <v>40</v>
      </c>
      <c r="B681" s="3" t="s">
        <v>125</v>
      </c>
      <c r="C681" s="3" t="s">
        <v>154</v>
      </c>
      <c r="D681" s="14" t="s">
        <v>22</v>
      </c>
      <c r="E681" s="7" t="s">
        <v>7</v>
      </c>
      <c r="F681" s="2">
        <v>82.9</v>
      </c>
      <c r="G681" s="8">
        <v>120.45</v>
      </c>
    </row>
    <row r="682" spans="1:7" ht="31.5" x14ac:dyDescent="0.25">
      <c r="A682" s="2" t="s">
        <v>40</v>
      </c>
      <c r="B682" s="3" t="s">
        <v>51</v>
      </c>
      <c r="C682" s="3" t="s">
        <v>150</v>
      </c>
      <c r="D682" s="14" t="s">
        <v>8</v>
      </c>
      <c r="E682" s="7" t="s">
        <v>7</v>
      </c>
      <c r="F682" s="2">
        <v>609.20000000000005</v>
      </c>
      <c r="G682" s="8">
        <v>1010.6</v>
      </c>
    </row>
    <row r="683" spans="1:7" ht="31.5" x14ac:dyDescent="0.25">
      <c r="A683" s="2" t="s">
        <v>40</v>
      </c>
      <c r="B683" s="3" t="s">
        <v>57</v>
      </c>
      <c r="C683" s="3" t="s">
        <v>150</v>
      </c>
      <c r="D683" s="14" t="s">
        <v>15</v>
      </c>
      <c r="E683" s="7" t="s">
        <v>7</v>
      </c>
      <c r="F683" s="2">
        <v>120.2</v>
      </c>
      <c r="G683" s="8">
        <v>104.52</v>
      </c>
    </row>
    <row r="684" spans="1:7" ht="31.5" x14ac:dyDescent="0.25">
      <c r="A684" s="2" t="s">
        <v>40</v>
      </c>
      <c r="B684" s="3" t="s">
        <v>54</v>
      </c>
      <c r="C684" s="3" t="s">
        <v>151</v>
      </c>
      <c r="D684" s="14" t="s">
        <v>20</v>
      </c>
      <c r="E684" s="7" t="s">
        <v>7</v>
      </c>
      <c r="F684" s="2">
        <v>58.23</v>
      </c>
      <c r="G684" s="8">
        <v>103.2</v>
      </c>
    </row>
    <row r="685" spans="1:7" ht="31.5" x14ac:dyDescent="0.25">
      <c r="A685" s="2" t="s">
        <v>40</v>
      </c>
      <c r="B685" s="3" t="s">
        <v>54</v>
      </c>
      <c r="C685" s="3" t="s">
        <v>151</v>
      </c>
      <c r="D685" s="14" t="s">
        <v>25</v>
      </c>
      <c r="E685" s="7" t="s">
        <v>7</v>
      </c>
      <c r="F685" s="2">
        <v>153.31</v>
      </c>
      <c r="G685" s="8">
        <v>103.59</v>
      </c>
    </row>
    <row r="686" spans="1:7" ht="31.5" x14ac:dyDescent="0.25">
      <c r="A686" s="2" t="s">
        <v>40</v>
      </c>
      <c r="B686" s="3" t="s">
        <v>114</v>
      </c>
      <c r="C686" s="3" t="s">
        <v>153</v>
      </c>
      <c r="D686" s="14" t="s">
        <v>34</v>
      </c>
      <c r="E686" s="7" t="s">
        <v>7</v>
      </c>
      <c r="F686" s="2">
        <v>50.49</v>
      </c>
      <c r="G686" s="8">
        <v>53.86</v>
      </c>
    </row>
    <row r="687" spans="1:7" ht="31.5" x14ac:dyDescent="0.25">
      <c r="A687" s="2" t="s">
        <v>40</v>
      </c>
      <c r="B687" s="3" t="s">
        <v>60</v>
      </c>
      <c r="C687" s="3" t="s">
        <v>150</v>
      </c>
      <c r="D687" s="14" t="s">
        <v>34</v>
      </c>
      <c r="E687" s="7" t="s">
        <v>7</v>
      </c>
      <c r="F687" s="2">
        <v>313.95</v>
      </c>
      <c r="G687" s="8">
        <v>291.7</v>
      </c>
    </row>
    <row r="688" spans="1:7" ht="31.5" x14ac:dyDescent="0.25">
      <c r="A688" s="2" t="s">
        <v>40</v>
      </c>
      <c r="B688" s="3" t="s">
        <v>143</v>
      </c>
      <c r="C688" s="3" t="s">
        <v>150</v>
      </c>
      <c r="D688" s="14" t="s">
        <v>34</v>
      </c>
      <c r="E688" s="7" t="s">
        <v>7</v>
      </c>
      <c r="F688" s="2">
        <v>19.399999999999999</v>
      </c>
      <c r="G688" s="8">
        <v>21.05</v>
      </c>
    </row>
    <row r="689" spans="1:7" ht="31.5" x14ac:dyDescent="0.25">
      <c r="A689" s="2" t="s">
        <v>40</v>
      </c>
      <c r="B689" s="3" t="s">
        <v>36</v>
      </c>
      <c r="C689" s="3" t="s">
        <v>153</v>
      </c>
      <c r="D689" s="14" t="s">
        <v>8</v>
      </c>
      <c r="E689" s="7" t="s">
        <v>7</v>
      </c>
      <c r="F689" s="2">
        <v>56</v>
      </c>
      <c r="G689" s="8">
        <v>42.1</v>
      </c>
    </row>
    <row r="690" spans="1:7" ht="31.5" x14ac:dyDescent="0.25">
      <c r="A690" s="2" t="s">
        <v>40</v>
      </c>
      <c r="B690" s="3" t="s">
        <v>64</v>
      </c>
      <c r="C690" s="3" t="s">
        <v>150</v>
      </c>
      <c r="D690" s="14" t="s">
        <v>48</v>
      </c>
      <c r="E690" s="7" t="s">
        <v>7</v>
      </c>
      <c r="F690" s="2">
        <v>20.97</v>
      </c>
      <c r="G690" s="8">
        <v>26.56</v>
      </c>
    </row>
    <row r="691" spans="1:7" ht="31.5" x14ac:dyDescent="0.25">
      <c r="A691" s="2" t="s">
        <v>40</v>
      </c>
      <c r="B691" s="3" t="s">
        <v>64</v>
      </c>
      <c r="C691" s="3" t="s">
        <v>150</v>
      </c>
      <c r="D691" s="14" t="s">
        <v>15</v>
      </c>
      <c r="E691" s="7" t="s">
        <v>7</v>
      </c>
      <c r="F691" s="2">
        <v>28.42</v>
      </c>
      <c r="G691" s="8">
        <v>26.7</v>
      </c>
    </row>
    <row r="692" spans="1:7" ht="31.5" x14ac:dyDescent="0.25">
      <c r="A692" s="2" t="s">
        <v>40</v>
      </c>
      <c r="B692" s="3" t="s">
        <v>65</v>
      </c>
      <c r="C692" s="3" t="s">
        <v>150</v>
      </c>
      <c r="D692" s="14" t="s">
        <v>6</v>
      </c>
      <c r="E692" s="7" t="s">
        <v>7</v>
      </c>
      <c r="F692" s="2">
        <v>276.61</v>
      </c>
      <c r="G692" s="8">
        <v>376.52</v>
      </c>
    </row>
    <row r="693" spans="1:7" ht="31.5" x14ac:dyDescent="0.25">
      <c r="A693" s="2" t="s">
        <v>40</v>
      </c>
      <c r="B693" s="3" t="s">
        <v>79</v>
      </c>
      <c r="C693" s="3" t="s">
        <v>149</v>
      </c>
      <c r="D693" s="14" t="s">
        <v>13</v>
      </c>
      <c r="E693" s="7" t="s">
        <v>7</v>
      </c>
      <c r="F693" s="2">
        <v>141.81</v>
      </c>
      <c r="G693" s="8">
        <v>190.99</v>
      </c>
    </row>
    <row r="694" spans="1:7" ht="31.5" x14ac:dyDescent="0.25">
      <c r="A694" s="2" t="s">
        <v>40</v>
      </c>
      <c r="B694" s="3" t="s">
        <v>26</v>
      </c>
      <c r="C694" s="3" t="s">
        <v>152</v>
      </c>
      <c r="D694" s="14" t="s">
        <v>10</v>
      </c>
      <c r="E694" s="7" t="s">
        <v>7</v>
      </c>
      <c r="F694" s="2">
        <v>1247.79</v>
      </c>
      <c r="G694" s="8">
        <v>1316.81</v>
      </c>
    </row>
    <row r="695" spans="1:7" ht="31.5" x14ac:dyDescent="0.25">
      <c r="A695" s="2" t="s">
        <v>40</v>
      </c>
      <c r="B695" s="3" t="s">
        <v>26</v>
      </c>
      <c r="C695" s="3" t="s">
        <v>152</v>
      </c>
      <c r="D695" s="14" t="s">
        <v>11</v>
      </c>
      <c r="E695" s="7" t="s">
        <v>7</v>
      </c>
      <c r="F695" s="2">
        <v>3964.66</v>
      </c>
      <c r="G695" s="8">
        <v>2370.0700000000002</v>
      </c>
    </row>
    <row r="696" spans="1:7" ht="31.5" x14ac:dyDescent="0.25">
      <c r="A696" s="2" t="s">
        <v>40</v>
      </c>
      <c r="B696" s="3" t="s">
        <v>54</v>
      </c>
      <c r="C696" s="3" t="s">
        <v>151</v>
      </c>
      <c r="D696" s="14" t="s">
        <v>11</v>
      </c>
      <c r="E696" s="7" t="s">
        <v>7</v>
      </c>
      <c r="F696" s="2">
        <v>204.81</v>
      </c>
      <c r="G696" s="8">
        <v>103.41</v>
      </c>
    </row>
    <row r="697" spans="1:7" ht="31.5" x14ac:dyDescent="0.25">
      <c r="A697" s="2" t="s">
        <v>40</v>
      </c>
      <c r="B697" s="3" t="s">
        <v>54</v>
      </c>
      <c r="C697" s="3" t="s">
        <v>151</v>
      </c>
      <c r="D697" s="14" t="s">
        <v>15</v>
      </c>
      <c r="E697" s="7" t="s">
        <v>7</v>
      </c>
      <c r="F697" s="2">
        <v>562.11</v>
      </c>
      <c r="G697" s="8">
        <v>288.39999999999998</v>
      </c>
    </row>
    <row r="698" spans="1:7" ht="31.5" x14ac:dyDescent="0.25">
      <c r="A698" s="2" t="s">
        <v>40</v>
      </c>
      <c r="B698" s="3" t="s">
        <v>59</v>
      </c>
      <c r="C698" s="3" t="s">
        <v>149</v>
      </c>
      <c r="D698" s="14" t="s">
        <v>15</v>
      </c>
      <c r="E698" s="7" t="s">
        <v>7</v>
      </c>
      <c r="F698" s="2">
        <v>86.89</v>
      </c>
      <c r="G698" s="8">
        <v>63.15</v>
      </c>
    </row>
    <row r="699" spans="1:7" ht="31.5" x14ac:dyDescent="0.25">
      <c r="A699" s="2" t="s">
        <v>40</v>
      </c>
      <c r="B699" s="3" t="s">
        <v>102</v>
      </c>
      <c r="C699" s="3" t="s">
        <v>150</v>
      </c>
      <c r="D699" s="14" t="s">
        <v>10</v>
      </c>
      <c r="E699" s="7" t="s">
        <v>7</v>
      </c>
      <c r="F699" s="2">
        <v>27.34</v>
      </c>
      <c r="G699" s="8">
        <v>20.09</v>
      </c>
    </row>
    <row r="700" spans="1:7" ht="31.5" x14ac:dyDescent="0.25">
      <c r="A700" s="2" t="s">
        <v>40</v>
      </c>
      <c r="B700" s="3" t="s">
        <v>60</v>
      </c>
      <c r="C700" s="3" t="s">
        <v>150</v>
      </c>
      <c r="D700" s="14" t="s">
        <v>15</v>
      </c>
      <c r="E700" s="7" t="s">
        <v>7</v>
      </c>
      <c r="F700" s="2">
        <v>591.13</v>
      </c>
      <c r="G700" s="8">
        <v>418.71</v>
      </c>
    </row>
    <row r="701" spans="1:7" ht="31.5" x14ac:dyDescent="0.25">
      <c r="A701" s="2" t="s">
        <v>40</v>
      </c>
      <c r="B701" s="3" t="s">
        <v>65</v>
      </c>
      <c r="C701" s="3" t="s">
        <v>150</v>
      </c>
      <c r="D701" s="14" t="s">
        <v>10</v>
      </c>
      <c r="E701" s="7" t="s">
        <v>7</v>
      </c>
      <c r="F701" s="2">
        <v>463.24</v>
      </c>
      <c r="G701" s="8">
        <v>398.8</v>
      </c>
    </row>
    <row r="702" spans="1:7" ht="31.5" x14ac:dyDescent="0.25">
      <c r="A702" s="2" t="s">
        <v>40</v>
      </c>
      <c r="B702" s="3" t="s">
        <v>12</v>
      </c>
      <c r="C702" s="3" t="s">
        <v>149</v>
      </c>
      <c r="D702" s="14" t="s">
        <v>48</v>
      </c>
      <c r="E702" s="7" t="s">
        <v>7</v>
      </c>
      <c r="F702" s="2">
        <v>43.63</v>
      </c>
      <c r="G702" s="8">
        <v>85.04</v>
      </c>
    </row>
    <row r="703" spans="1:7" ht="31.5" x14ac:dyDescent="0.25">
      <c r="A703" s="2" t="s">
        <v>40</v>
      </c>
      <c r="B703" s="3" t="s">
        <v>32</v>
      </c>
      <c r="C703" s="3" t="s">
        <v>150</v>
      </c>
      <c r="D703" s="14" t="s">
        <v>25</v>
      </c>
      <c r="E703" s="7" t="s">
        <v>7</v>
      </c>
      <c r="F703" s="2">
        <v>374.85</v>
      </c>
      <c r="G703" s="8">
        <v>281.39999999999998</v>
      </c>
    </row>
    <row r="704" spans="1:7" ht="31.5" x14ac:dyDescent="0.25">
      <c r="A704" s="2" t="s">
        <v>40</v>
      </c>
      <c r="B704" s="3" t="s">
        <v>57</v>
      </c>
      <c r="C704" s="3" t="s">
        <v>150</v>
      </c>
      <c r="D704" s="14" t="s">
        <v>6</v>
      </c>
      <c r="E704" s="7" t="s">
        <v>7</v>
      </c>
      <c r="F704" s="2">
        <v>59.43</v>
      </c>
      <c r="G704" s="8">
        <v>105.02</v>
      </c>
    </row>
    <row r="705" spans="1:7" ht="31.5" x14ac:dyDescent="0.25">
      <c r="A705" s="2" t="s">
        <v>40</v>
      </c>
      <c r="B705" s="3" t="s">
        <v>49</v>
      </c>
      <c r="C705" s="3" t="s">
        <v>150</v>
      </c>
      <c r="D705" s="14" t="s">
        <v>6</v>
      </c>
      <c r="E705" s="7" t="s">
        <v>7</v>
      </c>
      <c r="F705" s="2">
        <v>49.44</v>
      </c>
      <c r="G705" s="8">
        <v>63.04</v>
      </c>
    </row>
    <row r="706" spans="1:7" ht="31.5" x14ac:dyDescent="0.25">
      <c r="A706" s="2" t="s">
        <v>40</v>
      </c>
      <c r="B706" s="3" t="s">
        <v>49</v>
      </c>
      <c r="C706" s="3" t="s">
        <v>150</v>
      </c>
      <c r="D706" s="14" t="s">
        <v>22</v>
      </c>
      <c r="E706" s="7" t="s">
        <v>7</v>
      </c>
      <c r="F706" s="2">
        <v>45.19</v>
      </c>
      <c r="G706" s="8">
        <v>42.32</v>
      </c>
    </row>
    <row r="707" spans="1:7" ht="31.5" x14ac:dyDescent="0.25">
      <c r="A707" s="2" t="s">
        <v>40</v>
      </c>
      <c r="B707" s="3" t="s">
        <v>49</v>
      </c>
      <c r="C707" s="3" t="s">
        <v>150</v>
      </c>
      <c r="D707" s="14" t="s">
        <v>13</v>
      </c>
      <c r="E707" s="7" t="s">
        <v>7</v>
      </c>
      <c r="F707" s="2">
        <v>171.09</v>
      </c>
      <c r="G707" s="8">
        <v>159.51</v>
      </c>
    </row>
    <row r="708" spans="1:7" ht="31.5" x14ac:dyDescent="0.25">
      <c r="A708" s="2" t="s">
        <v>40</v>
      </c>
      <c r="B708" s="3" t="s">
        <v>14</v>
      </c>
      <c r="C708" s="3" t="s">
        <v>154</v>
      </c>
      <c r="D708" s="14" t="s">
        <v>24</v>
      </c>
      <c r="E708" s="7" t="s">
        <v>7</v>
      </c>
      <c r="F708" s="2">
        <v>13.56</v>
      </c>
      <c r="G708" s="8">
        <v>26.53</v>
      </c>
    </row>
    <row r="709" spans="1:7" ht="31.5" x14ac:dyDescent="0.25">
      <c r="A709" s="2" t="s">
        <v>40</v>
      </c>
      <c r="B709" s="3" t="s">
        <v>63</v>
      </c>
      <c r="C709" s="3" t="s">
        <v>150</v>
      </c>
      <c r="D709" s="14" t="s">
        <v>25</v>
      </c>
      <c r="E709" s="7" t="s">
        <v>7</v>
      </c>
      <c r="F709" s="2">
        <v>91.28</v>
      </c>
      <c r="G709" s="8">
        <v>84.62</v>
      </c>
    </row>
    <row r="710" spans="1:7" ht="31.5" x14ac:dyDescent="0.25">
      <c r="A710" s="2" t="s">
        <v>40</v>
      </c>
      <c r="B710" s="3" t="s">
        <v>36</v>
      </c>
      <c r="C710" s="3" t="s">
        <v>153</v>
      </c>
      <c r="D710" s="14" t="s">
        <v>24</v>
      </c>
      <c r="E710" s="7" t="s">
        <v>7</v>
      </c>
      <c r="F710" s="2">
        <v>26.23</v>
      </c>
      <c r="G710" s="8">
        <v>42.1</v>
      </c>
    </row>
    <row r="711" spans="1:7" ht="31.5" x14ac:dyDescent="0.25">
      <c r="A711" s="2" t="s">
        <v>40</v>
      </c>
      <c r="B711" s="3" t="s">
        <v>36</v>
      </c>
      <c r="C711" s="3" t="s">
        <v>153</v>
      </c>
      <c r="D711" s="14" t="s">
        <v>25</v>
      </c>
      <c r="E711" s="7" t="s">
        <v>7</v>
      </c>
      <c r="F711" s="2">
        <v>48.34</v>
      </c>
      <c r="G711" s="8">
        <v>42.1</v>
      </c>
    </row>
    <row r="712" spans="1:7" ht="31.5" x14ac:dyDescent="0.25">
      <c r="A712" s="2" t="s">
        <v>40</v>
      </c>
      <c r="B712" s="3" t="s">
        <v>45</v>
      </c>
      <c r="C712" s="3" t="s">
        <v>154</v>
      </c>
      <c r="D712" s="14" t="s">
        <v>8</v>
      </c>
      <c r="E712" s="7" t="s">
        <v>7</v>
      </c>
      <c r="F712" s="2">
        <v>82.06</v>
      </c>
      <c r="G712" s="8">
        <v>144.59</v>
      </c>
    </row>
    <row r="713" spans="1:7" ht="31.5" x14ac:dyDescent="0.25">
      <c r="A713" s="2" t="s">
        <v>40</v>
      </c>
      <c r="B713" s="3" t="s">
        <v>126</v>
      </c>
      <c r="C713" s="3" t="s">
        <v>154</v>
      </c>
      <c r="D713" s="14" t="s">
        <v>24</v>
      </c>
      <c r="E713" s="7" t="s">
        <v>7</v>
      </c>
      <c r="F713" s="2">
        <v>32.07</v>
      </c>
      <c r="G713" s="8">
        <v>53.89</v>
      </c>
    </row>
    <row r="714" spans="1:7" ht="31.5" x14ac:dyDescent="0.25">
      <c r="A714" s="2" t="s">
        <v>40</v>
      </c>
      <c r="B714" s="3" t="s">
        <v>21</v>
      </c>
      <c r="C714" s="3" t="s">
        <v>150</v>
      </c>
      <c r="D714" s="14" t="s">
        <v>6</v>
      </c>
      <c r="E714" s="7" t="s">
        <v>7</v>
      </c>
      <c r="F714" s="2">
        <v>195.96</v>
      </c>
      <c r="G714" s="8">
        <v>294.54000000000002</v>
      </c>
    </row>
    <row r="715" spans="1:7" ht="31.5" x14ac:dyDescent="0.25">
      <c r="A715" s="2" t="s">
        <v>40</v>
      </c>
      <c r="B715" s="3" t="s">
        <v>21</v>
      </c>
      <c r="C715" s="3" t="s">
        <v>150</v>
      </c>
      <c r="D715" s="14" t="s">
        <v>11</v>
      </c>
      <c r="E715" s="7" t="s">
        <v>7</v>
      </c>
      <c r="F715" s="2">
        <v>431.42</v>
      </c>
      <c r="G715" s="8">
        <v>294.25</v>
      </c>
    </row>
    <row r="716" spans="1:7" ht="31.5" x14ac:dyDescent="0.25">
      <c r="A716" s="2" t="s">
        <v>40</v>
      </c>
      <c r="B716" s="3" t="s">
        <v>58</v>
      </c>
      <c r="C716" s="3" t="s">
        <v>154</v>
      </c>
      <c r="D716" s="14" t="s">
        <v>8</v>
      </c>
      <c r="E716" s="7" t="s">
        <v>7</v>
      </c>
      <c r="F716" s="2">
        <v>20.239999999999998</v>
      </c>
      <c r="G716" s="8">
        <v>26.12</v>
      </c>
    </row>
    <row r="717" spans="1:7" ht="31.5" x14ac:dyDescent="0.25">
      <c r="A717" s="2" t="s">
        <v>40</v>
      </c>
      <c r="B717" s="3" t="s">
        <v>52</v>
      </c>
      <c r="C717" s="3" t="s">
        <v>150</v>
      </c>
      <c r="D717" s="14" t="s">
        <v>20</v>
      </c>
      <c r="E717" s="7" t="s">
        <v>7</v>
      </c>
      <c r="F717" s="2">
        <v>140.61000000000001</v>
      </c>
      <c r="G717" s="8">
        <v>212.29</v>
      </c>
    </row>
    <row r="718" spans="1:7" ht="31.5" x14ac:dyDescent="0.25">
      <c r="A718" s="2" t="s">
        <v>40</v>
      </c>
      <c r="B718" s="3" t="s">
        <v>53</v>
      </c>
      <c r="C718" s="3" t="s">
        <v>150</v>
      </c>
      <c r="D718" s="14" t="s">
        <v>20</v>
      </c>
      <c r="E718" s="7" t="s">
        <v>7</v>
      </c>
      <c r="F718" s="2">
        <v>54.23</v>
      </c>
      <c r="G718" s="8">
        <v>73.48</v>
      </c>
    </row>
    <row r="719" spans="1:7" ht="31.5" x14ac:dyDescent="0.25">
      <c r="A719" s="2" t="s">
        <v>40</v>
      </c>
      <c r="B719" s="3" t="s">
        <v>53</v>
      </c>
      <c r="C719" s="3" t="s">
        <v>150</v>
      </c>
      <c r="D719" s="14" t="s">
        <v>22</v>
      </c>
      <c r="E719" s="7" t="s">
        <v>7</v>
      </c>
      <c r="F719" s="2">
        <v>105.47</v>
      </c>
      <c r="G719" s="8">
        <v>137.19</v>
      </c>
    </row>
    <row r="720" spans="1:7" ht="31.5" x14ac:dyDescent="0.25">
      <c r="A720" s="2" t="s">
        <v>40</v>
      </c>
      <c r="B720" s="3" t="s">
        <v>53</v>
      </c>
      <c r="C720" s="3" t="s">
        <v>150</v>
      </c>
      <c r="D720" s="14" t="s">
        <v>13</v>
      </c>
      <c r="E720" s="7" t="s">
        <v>7</v>
      </c>
      <c r="F720" s="2">
        <v>93</v>
      </c>
      <c r="G720" s="8">
        <v>115.18</v>
      </c>
    </row>
    <row r="721" spans="1:7" ht="31.5" x14ac:dyDescent="0.25">
      <c r="A721" s="2" t="s">
        <v>40</v>
      </c>
      <c r="B721" s="3" t="s">
        <v>53</v>
      </c>
      <c r="C721" s="3" t="s">
        <v>150</v>
      </c>
      <c r="D721" s="14" t="s">
        <v>10</v>
      </c>
      <c r="E721" s="7" t="s">
        <v>7</v>
      </c>
      <c r="F721" s="2">
        <v>45.34</v>
      </c>
      <c r="G721" s="8">
        <v>41.76</v>
      </c>
    </row>
    <row r="722" spans="1:7" ht="31.5" x14ac:dyDescent="0.25">
      <c r="A722" s="2" t="s">
        <v>40</v>
      </c>
      <c r="B722" s="3" t="s">
        <v>53</v>
      </c>
      <c r="C722" s="3" t="s">
        <v>150</v>
      </c>
      <c r="D722" s="14" t="s">
        <v>11</v>
      </c>
      <c r="E722" s="7" t="s">
        <v>7</v>
      </c>
      <c r="F722" s="2">
        <v>175.77</v>
      </c>
      <c r="G722" s="8">
        <v>125.95</v>
      </c>
    </row>
    <row r="723" spans="1:7" ht="31.5" x14ac:dyDescent="0.25">
      <c r="A723" s="2" t="s">
        <v>40</v>
      </c>
      <c r="B723" s="3" t="s">
        <v>50</v>
      </c>
      <c r="C723" s="3" t="s">
        <v>150</v>
      </c>
      <c r="D723" s="14" t="s">
        <v>22</v>
      </c>
      <c r="E723" s="7" t="s">
        <v>7</v>
      </c>
      <c r="F723" s="2">
        <v>34.78</v>
      </c>
      <c r="G723" s="8">
        <v>42.53</v>
      </c>
    </row>
    <row r="724" spans="1:7" ht="31.5" x14ac:dyDescent="0.25">
      <c r="A724" s="2" t="s">
        <v>40</v>
      </c>
      <c r="B724" s="3" t="s">
        <v>62</v>
      </c>
      <c r="C724" s="3" t="s">
        <v>150</v>
      </c>
      <c r="D724" s="14" t="s">
        <v>6</v>
      </c>
      <c r="E724" s="7" t="s">
        <v>7</v>
      </c>
      <c r="F724" s="2">
        <v>194.67</v>
      </c>
      <c r="G724" s="8">
        <v>295.31</v>
      </c>
    </row>
    <row r="725" spans="1:7" ht="31.5" x14ac:dyDescent="0.25">
      <c r="A725" s="2" t="s">
        <v>40</v>
      </c>
      <c r="B725" s="3" t="s">
        <v>96</v>
      </c>
      <c r="C725" s="3" t="s">
        <v>150</v>
      </c>
      <c r="D725" s="14" t="s">
        <v>22</v>
      </c>
      <c r="E725" s="7" t="s">
        <v>7</v>
      </c>
      <c r="F725" s="2">
        <v>17.22</v>
      </c>
      <c r="G725" s="8">
        <v>21.15</v>
      </c>
    </row>
    <row r="726" spans="1:7" ht="31.5" x14ac:dyDescent="0.25">
      <c r="A726" s="2" t="s">
        <v>40</v>
      </c>
      <c r="B726" s="3" t="s">
        <v>17</v>
      </c>
      <c r="C726" s="3" t="s">
        <v>149</v>
      </c>
      <c r="D726" s="14" t="s">
        <v>24</v>
      </c>
      <c r="E726" s="7" t="s">
        <v>7</v>
      </c>
      <c r="F726" s="2">
        <v>33.840000000000003</v>
      </c>
      <c r="G726" s="8">
        <v>42.29</v>
      </c>
    </row>
    <row r="727" spans="1:7" ht="31.5" x14ac:dyDescent="0.25">
      <c r="A727" s="2" t="s">
        <v>40</v>
      </c>
      <c r="B727" s="3" t="s">
        <v>55</v>
      </c>
      <c r="C727" s="3" t="s">
        <v>155</v>
      </c>
      <c r="D727" s="14" t="s">
        <v>48</v>
      </c>
      <c r="E727" s="7" t="s">
        <v>7</v>
      </c>
      <c r="F727" s="2">
        <v>114.56</v>
      </c>
      <c r="G727" s="8">
        <v>156.35</v>
      </c>
    </row>
    <row r="728" spans="1:7" ht="31.5" x14ac:dyDescent="0.25">
      <c r="A728" s="2" t="s">
        <v>40</v>
      </c>
      <c r="B728" s="3" t="s">
        <v>55</v>
      </c>
      <c r="C728" s="3" t="s">
        <v>155</v>
      </c>
      <c r="D728" s="14" t="s">
        <v>22</v>
      </c>
      <c r="E728" s="7" t="s">
        <v>7</v>
      </c>
      <c r="F728" s="2">
        <v>158.5</v>
      </c>
      <c r="G728" s="8">
        <v>222.49</v>
      </c>
    </row>
    <row r="729" spans="1:7" ht="31.5" x14ac:dyDescent="0.25">
      <c r="A729" s="2" t="s">
        <v>40</v>
      </c>
      <c r="B729" s="3" t="s">
        <v>62</v>
      </c>
      <c r="C729" s="3" t="s">
        <v>150</v>
      </c>
      <c r="D729" s="14" t="s">
        <v>11</v>
      </c>
      <c r="E729" s="7" t="s">
        <v>7</v>
      </c>
      <c r="F729" s="2">
        <v>606.96</v>
      </c>
      <c r="G729" s="8">
        <v>506.49</v>
      </c>
    </row>
    <row r="730" spans="1:7" ht="31.5" x14ac:dyDescent="0.25">
      <c r="A730" s="2" t="s">
        <v>40</v>
      </c>
      <c r="B730" s="3" t="s">
        <v>62</v>
      </c>
      <c r="C730" s="3" t="s">
        <v>150</v>
      </c>
      <c r="D730" s="14" t="s">
        <v>8</v>
      </c>
      <c r="E730" s="7" t="s">
        <v>7</v>
      </c>
      <c r="F730" s="2">
        <v>633.55999999999995</v>
      </c>
      <c r="G730" s="8">
        <v>444.76</v>
      </c>
    </row>
    <row r="731" spans="1:7" ht="31.5" x14ac:dyDescent="0.25">
      <c r="A731" s="2" t="s">
        <v>40</v>
      </c>
      <c r="B731" s="3" t="s">
        <v>55</v>
      </c>
      <c r="C731" s="3" t="s">
        <v>155</v>
      </c>
      <c r="D731" s="14" t="s">
        <v>34</v>
      </c>
      <c r="E731" s="7" t="s">
        <v>7</v>
      </c>
      <c r="F731" s="2">
        <v>493.24</v>
      </c>
      <c r="G731" s="8">
        <v>440.1</v>
      </c>
    </row>
    <row r="732" spans="1:7" ht="31.5" x14ac:dyDescent="0.25">
      <c r="A732" s="2" t="s">
        <v>40</v>
      </c>
      <c r="B732" s="3" t="s">
        <v>17</v>
      </c>
      <c r="C732" s="3" t="s">
        <v>149</v>
      </c>
      <c r="D732" s="14" t="s">
        <v>8</v>
      </c>
      <c r="E732" s="7" t="s">
        <v>7</v>
      </c>
      <c r="F732" s="2">
        <v>35.9</v>
      </c>
      <c r="G732" s="8">
        <v>21.34</v>
      </c>
    </row>
    <row r="733" spans="1:7" ht="31.5" x14ac:dyDescent="0.25">
      <c r="A733" s="2" t="s">
        <v>40</v>
      </c>
      <c r="B733" s="3" t="s">
        <v>63</v>
      </c>
      <c r="C733" s="3" t="s">
        <v>150</v>
      </c>
      <c r="D733" s="14" t="s">
        <v>48</v>
      </c>
      <c r="E733" s="7" t="s">
        <v>7</v>
      </c>
      <c r="F733" s="2">
        <v>41.2</v>
      </c>
      <c r="G733" s="8">
        <v>63.27</v>
      </c>
    </row>
    <row r="734" spans="1:7" ht="31.5" x14ac:dyDescent="0.25">
      <c r="A734" s="2" t="s">
        <v>40</v>
      </c>
      <c r="B734" s="3" t="s">
        <v>49</v>
      </c>
      <c r="C734" s="3" t="s">
        <v>150</v>
      </c>
      <c r="D734" s="14" t="s">
        <v>11</v>
      </c>
      <c r="E734" s="7" t="s">
        <v>7</v>
      </c>
      <c r="F734" s="2">
        <v>245.17</v>
      </c>
      <c r="G734" s="8">
        <v>159.62</v>
      </c>
    </row>
    <row r="735" spans="1:7" ht="31.5" x14ac:dyDescent="0.25">
      <c r="A735" s="2" t="s">
        <v>40</v>
      </c>
      <c r="B735" s="3" t="s">
        <v>32</v>
      </c>
      <c r="C735" s="3" t="s">
        <v>150</v>
      </c>
      <c r="D735" s="14" t="s">
        <v>20</v>
      </c>
      <c r="E735" s="7" t="s">
        <v>7</v>
      </c>
      <c r="F735" s="2">
        <v>130.91</v>
      </c>
      <c r="G735" s="8">
        <v>191.68</v>
      </c>
    </row>
    <row r="736" spans="1:7" ht="31.5" x14ac:dyDescent="0.25">
      <c r="A736" s="2" t="s">
        <v>40</v>
      </c>
      <c r="B736" s="3" t="s">
        <v>66</v>
      </c>
      <c r="C736" s="3" t="s">
        <v>151</v>
      </c>
      <c r="D736" s="14" t="s">
        <v>20</v>
      </c>
      <c r="E736" s="7" t="s">
        <v>7</v>
      </c>
      <c r="F736" s="2">
        <v>55.13</v>
      </c>
      <c r="G736" s="8">
        <v>106.11</v>
      </c>
    </row>
    <row r="737" spans="1:7" ht="31.5" x14ac:dyDescent="0.25">
      <c r="A737" s="2" t="s">
        <v>40</v>
      </c>
      <c r="B737" s="3" t="s">
        <v>21</v>
      </c>
      <c r="C737" s="3" t="s">
        <v>150</v>
      </c>
      <c r="D737" s="14" t="s">
        <v>22</v>
      </c>
      <c r="E737" s="7" t="s">
        <v>7</v>
      </c>
      <c r="F737" s="2">
        <v>278.98</v>
      </c>
      <c r="G737" s="8">
        <v>380.67</v>
      </c>
    </row>
    <row r="738" spans="1:7" ht="31.5" x14ac:dyDescent="0.25">
      <c r="A738" s="2" t="s">
        <v>40</v>
      </c>
      <c r="B738" s="3" t="s">
        <v>21</v>
      </c>
      <c r="C738" s="3" t="s">
        <v>150</v>
      </c>
      <c r="D738" s="14" t="s">
        <v>10</v>
      </c>
      <c r="E738" s="7" t="s">
        <v>7</v>
      </c>
      <c r="F738" s="2">
        <v>499.8</v>
      </c>
      <c r="G738" s="8">
        <v>440.89</v>
      </c>
    </row>
    <row r="739" spans="1:7" ht="31.5" x14ac:dyDescent="0.25">
      <c r="A739" s="2" t="s">
        <v>40</v>
      </c>
      <c r="B739" s="3" t="s">
        <v>21</v>
      </c>
      <c r="C739" s="3" t="s">
        <v>150</v>
      </c>
      <c r="D739" s="14" t="s">
        <v>25</v>
      </c>
      <c r="E739" s="7" t="s">
        <v>7</v>
      </c>
      <c r="F739" s="2">
        <v>110.26</v>
      </c>
      <c r="G739" s="8">
        <v>83.88</v>
      </c>
    </row>
    <row r="740" spans="1:7" ht="31.5" x14ac:dyDescent="0.25">
      <c r="A740" s="2" t="s">
        <v>40</v>
      </c>
      <c r="B740" s="3" t="s">
        <v>67</v>
      </c>
      <c r="C740" s="3" t="s">
        <v>153</v>
      </c>
      <c r="D740" s="14" t="s">
        <v>22</v>
      </c>
      <c r="E740" s="7" t="s">
        <v>7</v>
      </c>
      <c r="F740" s="2">
        <v>21.07</v>
      </c>
      <c r="G740" s="8">
        <v>25.9</v>
      </c>
    </row>
    <row r="741" spans="1:7" ht="31.5" x14ac:dyDescent="0.25">
      <c r="A741" s="2" t="s">
        <v>40</v>
      </c>
      <c r="B741" s="3" t="s">
        <v>41</v>
      </c>
      <c r="C741" s="3" t="s">
        <v>150</v>
      </c>
      <c r="D741" s="14" t="s">
        <v>15</v>
      </c>
      <c r="E741" s="7" t="s">
        <v>7</v>
      </c>
      <c r="F741" s="2">
        <v>65.47</v>
      </c>
      <c r="G741" s="8">
        <v>42.39</v>
      </c>
    </row>
    <row r="742" spans="1:7" ht="31.5" x14ac:dyDescent="0.25">
      <c r="A742" s="2" t="s">
        <v>40</v>
      </c>
      <c r="B742" s="3" t="s">
        <v>47</v>
      </c>
      <c r="C742" s="3" t="s">
        <v>154</v>
      </c>
      <c r="D742" s="14" t="s">
        <v>10</v>
      </c>
      <c r="E742" s="7" t="s">
        <v>7</v>
      </c>
      <c r="F742" s="2">
        <v>46.32</v>
      </c>
      <c r="G742" s="8">
        <v>23.58</v>
      </c>
    </row>
    <row r="743" spans="1:7" ht="31.5" x14ac:dyDescent="0.25">
      <c r="A743" s="2" t="s">
        <v>40</v>
      </c>
      <c r="B743" s="3" t="s">
        <v>63</v>
      </c>
      <c r="C743" s="3" t="s">
        <v>150</v>
      </c>
      <c r="D743" s="14" t="s">
        <v>11</v>
      </c>
      <c r="E743" s="7" t="s">
        <v>7</v>
      </c>
      <c r="F743" s="2">
        <v>397.16</v>
      </c>
      <c r="G743" s="8">
        <v>295.45999999999998</v>
      </c>
    </row>
    <row r="744" spans="1:7" ht="31.5" x14ac:dyDescent="0.25">
      <c r="A744" s="2" t="s">
        <v>40</v>
      </c>
      <c r="B744" s="3" t="s">
        <v>63</v>
      </c>
      <c r="C744" s="3" t="s">
        <v>150</v>
      </c>
      <c r="D744" s="14" t="s">
        <v>15</v>
      </c>
      <c r="E744" s="7" t="s">
        <v>7</v>
      </c>
      <c r="F744" s="2">
        <v>481.79</v>
      </c>
      <c r="G744" s="8">
        <v>317.13</v>
      </c>
    </row>
    <row r="745" spans="1:7" ht="31.5" x14ac:dyDescent="0.25">
      <c r="A745" s="2" t="s">
        <v>40</v>
      </c>
      <c r="B745" s="3" t="s">
        <v>43</v>
      </c>
      <c r="C745" s="3" t="s">
        <v>155</v>
      </c>
      <c r="D745" s="14" t="s">
        <v>20</v>
      </c>
      <c r="E745" s="7" t="s">
        <v>7</v>
      </c>
      <c r="F745" s="2">
        <v>51.51</v>
      </c>
      <c r="G745" s="8">
        <v>80.75</v>
      </c>
    </row>
    <row r="746" spans="1:7" ht="31.5" x14ac:dyDescent="0.25">
      <c r="A746" s="2" t="s">
        <v>40</v>
      </c>
      <c r="B746" s="3" t="s">
        <v>32</v>
      </c>
      <c r="C746" s="3" t="s">
        <v>150</v>
      </c>
      <c r="D746" s="14" t="s">
        <v>13</v>
      </c>
      <c r="E746" s="7" t="s">
        <v>7</v>
      </c>
      <c r="F746" s="2">
        <v>238.57</v>
      </c>
      <c r="G746" s="8">
        <v>284.17</v>
      </c>
    </row>
    <row r="747" spans="1:7" ht="31.5" x14ac:dyDescent="0.25">
      <c r="A747" s="2" t="s">
        <v>40</v>
      </c>
      <c r="B747" s="3" t="s">
        <v>125</v>
      </c>
      <c r="C747" s="3" t="s">
        <v>154</v>
      </c>
      <c r="D747" s="14" t="s">
        <v>24</v>
      </c>
      <c r="E747" s="7" t="s">
        <v>7</v>
      </c>
      <c r="F747" s="2">
        <v>64.16</v>
      </c>
      <c r="G747" s="8">
        <v>96.36</v>
      </c>
    </row>
    <row r="748" spans="1:7" ht="31.5" x14ac:dyDescent="0.25">
      <c r="A748" s="2" t="s">
        <v>40</v>
      </c>
      <c r="B748" s="3" t="s">
        <v>45</v>
      </c>
      <c r="C748" s="3" t="s">
        <v>154</v>
      </c>
      <c r="D748" s="14" t="s">
        <v>48</v>
      </c>
      <c r="E748" s="7" t="s">
        <v>7</v>
      </c>
      <c r="F748" s="2">
        <v>169.21</v>
      </c>
      <c r="G748" s="8">
        <v>337.39</v>
      </c>
    </row>
    <row r="749" spans="1:7" ht="31.5" x14ac:dyDescent="0.25">
      <c r="A749" s="2" t="s">
        <v>40</v>
      </c>
      <c r="B749" s="3" t="s">
        <v>45</v>
      </c>
      <c r="C749" s="3" t="s">
        <v>154</v>
      </c>
      <c r="D749" s="14" t="s">
        <v>24</v>
      </c>
      <c r="E749" s="7" t="s">
        <v>7</v>
      </c>
      <c r="F749" s="2">
        <v>133.65</v>
      </c>
      <c r="G749" s="8">
        <v>241.11</v>
      </c>
    </row>
    <row r="750" spans="1:7" ht="31.5" x14ac:dyDescent="0.25">
      <c r="A750" s="2" t="s">
        <v>40</v>
      </c>
      <c r="B750" s="3" t="s">
        <v>53</v>
      </c>
      <c r="C750" s="3" t="s">
        <v>150</v>
      </c>
      <c r="D750" s="14" t="s">
        <v>48</v>
      </c>
      <c r="E750" s="7" t="s">
        <v>7</v>
      </c>
      <c r="F750" s="2">
        <v>145.47999999999999</v>
      </c>
      <c r="G750" s="8">
        <v>219.99</v>
      </c>
    </row>
    <row r="751" spans="1:7" ht="31.5" x14ac:dyDescent="0.25">
      <c r="A751" s="2" t="s">
        <v>40</v>
      </c>
      <c r="B751" s="3" t="s">
        <v>54</v>
      </c>
      <c r="C751" s="3" t="s">
        <v>151</v>
      </c>
      <c r="D751" s="14" t="s">
        <v>10</v>
      </c>
      <c r="E751" s="7" t="s">
        <v>7</v>
      </c>
      <c r="F751" s="2">
        <v>199.7</v>
      </c>
      <c r="G751" s="8">
        <v>103.76</v>
      </c>
    </row>
    <row r="752" spans="1:7" ht="31.5" x14ac:dyDescent="0.25">
      <c r="A752" s="2" t="s">
        <v>40</v>
      </c>
      <c r="B752" s="3" t="s">
        <v>36</v>
      </c>
      <c r="C752" s="3" t="s">
        <v>153</v>
      </c>
      <c r="D752" s="14" t="s">
        <v>15</v>
      </c>
      <c r="E752" s="7" t="s">
        <v>7</v>
      </c>
      <c r="F752" s="2">
        <v>58.83</v>
      </c>
      <c r="G752" s="8">
        <v>42.1</v>
      </c>
    </row>
    <row r="753" spans="1:7" ht="31.5" x14ac:dyDescent="0.25">
      <c r="A753" s="2" t="s">
        <v>40</v>
      </c>
      <c r="B753" s="3" t="s">
        <v>36</v>
      </c>
      <c r="C753" s="3" t="s">
        <v>153</v>
      </c>
      <c r="D753" s="14" t="s">
        <v>34</v>
      </c>
      <c r="E753" s="7" t="s">
        <v>7</v>
      </c>
      <c r="F753" s="2">
        <v>262.8</v>
      </c>
      <c r="G753" s="8">
        <v>231.55</v>
      </c>
    </row>
    <row r="754" spans="1:7" ht="31.5" x14ac:dyDescent="0.25">
      <c r="A754" s="2" t="s">
        <v>40</v>
      </c>
      <c r="B754" s="3" t="s">
        <v>64</v>
      </c>
      <c r="C754" s="3" t="s">
        <v>150</v>
      </c>
      <c r="D754" s="14" t="s">
        <v>24</v>
      </c>
      <c r="E754" s="7" t="s">
        <v>7</v>
      </c>
      <c r="F754" s="2">
        <v>38.65</v>
      </c>
      <c r="G754" s="8">
        <v>52.88</v>
      </c>
    </row>
    <row r="755" spans="1:7" ht="31.5" x14ac:dyDescent="0.25">
      <c r="A755" s="2" t="s">
        <v>40</v>
      </c>
      <c r="B755" s="3" t="s">
        <v>125</v>
      </c>
      <c r="C755" s="3" t="s">
        <v>154</v>
      </c>
      <c r="D755" s="14" t="s">
        <v>13</v>
      </c>
      <c r="E755" s="7" t="s">
        <v>7</v>
      </c>
      <c r="F755" s="2">
        <v>82.9</v>
      </c>
      <c r="G755" s="8">
        <v>120.45</v>
      </c>
    </row>
    <row r="756" spans="1:7" ht="31.5" x14ac:dyDescent="0.25">
      <c r="A756" s="2" t="s">
        <v>40</v>
      </c>
      <c r="B756" s="3" t="s">
        <v>12</v>
      </c>
      <c r="C756" s="3" t="s">
        <v>149</v>
      </c>
      <c r="D756" s="14" t="s">
        <v>20</v>
      </c>
      <c r="E756" s="7" t="s">
        <v>7</v>
      </c>
      <c r="F756" s="2">
        <v>99.56</v>
      </c>
      <c r="G756" s="8">
        <v>155.97999999999999</v>
      </c>
    </row>
    <row r="757" spans="1:7" ht="31.5" x14ac:dyDescent="0.25">
      <c r="A757" s="2" t="s">
        <v>40</v>
      </c>
      <c r="B757" s="3" t="s">
        <v>50</v>
      </c>
      <c r="C757" s="3" t="s">
        <v>150</v>
      </c>
      <c r="D757" s="14" t="s">
        <v>6</v>
      </c>
      <c r="E757" s="7" t="s">
        <v>7</v>
      </c>
      <c r="F757" s="2">
        <v>31.28</v>
      </c>
      <c r="G757" s="8">
        <v>42.56</v>
      </c>
    </row>
    <row r="758" spans="1:7" ht="31.5" x14ac:dyDescent="0.25">
      <c r="A758" s="2" t="s">
        <v>40</v>
      </c>
      <c r="B758" s="3" t="s">
        <v>50</v>
      </c>
      <c r="C758" s="3" t="s">
        <v>150</v>
      </c>
      <c r="D758" s="14" t="s">
        <v>24</v>
      </c>
      <c r="E758" s="7" t="s">
        <v>7</v>
      </c>
      <c r="F758" s="2">
        <v>51.84</v>
      </c>
      <c r="G758" s="8">
        <v>63.42</v>
      </c>
    </row>
    <row r="759" spans="1:7" ht="31.5" x14ac:dyDescent="0.25">
      <c r="A759" s="2" t="s">
        <v>40</v>
      </c>
      <c r="B759" s="3" t="s">
        <v>65</v>
      </c>
      <c r="C759" s="3" t="s">
        <v>150</v>
      </c>
      <c r="D759" s="14" t="s">
        <v>8</v>
      </c>
      <c r="E759" s="7" t="s">
        <v>7</v>
      </c>
      <c r="F759" s="2">
        <v>190.2</v>
      </c>
      <c r="G759" s="8">
        <v>126.47</v>
      </c>
    </row>
    <row r="760" spans="1:7" ht="31.5" x14ac:dyDescent="0.25">
      <c r="A760" s="2" t="s">
        <v>40</v>
      </c>
      <c r="B760" s="3" t="s">
        <v>12</v>
      </c>
      <c r="C760" s="3" t="s">
        <v>149</v>
      </c>
      <c r="D760" s="14" t="s">
        <v>34</v>
      </c>
      <c r="E760" s="7" t="s">
        <v>7</v>
      </c>
      <c r="F760" s="2">
        <v>150.79</v>
      </c>
      <c r="G760" s="8">
        <v>153.53</v>
      </c>
    </row>
    <row r="761" spans="1:7" ht="31.5" x14ac:dyDescent="0.25">
      <c r="A761" s="2" t="s">
        <v>40</v>
      </c>
      <c r="B761" s="3" t="s">
        <v>51</v>
      </c>
      <c r="C761" s="3" t="s">
        <v>150</v>
      </c>
      <c r="D761" s="14" t="s">
        <v>22</v>
      </c>
      <c r="E761" s="7" t="s">
        <v>7</v>
      </c>
      <c r="F761" s="2">
        <v>501.71</v>
      </c>
      <c r="G761" s="8">
        <v>1012.89</v>
      </c>
    </row>
    <row r="762" spans="1:7" ht="31.5" x14ac:dyDescent="0.25">
      <c r="A762" s="2" t="s">
        <v>40</v>
      </c>
      <c r="B762" s="3" t="s">
        <v>51</v>
      </c>
      <c r="C762" s="3" t="s">
        <v>150</v>
      </c>
      <c r="D762" s="14" t="s">
        <v>10</v>
      </c>
      <c r="E762" s="7" t="s">
        <v>7</v>
      </c>
      <c r="F762" s="2">
        <v>957.81</v>
      </c>
      <c r="G762" s="8">
        <v>1209.72</v>
      </c>
    </row>
    <row r="763" spans="1:7" ht="31.5" x14ac:dyDescent="0.25">
      <c r="A763" s="2" t="s">
        <v>40</v>
      </c>
      <c r="B763" s="3" t="s">
        <v>51</v>
      </c>
      <c r="C763" s="3" t="s">
        <v>150</v>
      </c>
      <c r="D763" s="14" t="s">
        <v>11</v>
      </c>
      <c r="E763" s="7" t="s">
        <v>7</v>
      </c>
      <c r="F763" s="2">
        <v>1154.0899999999999</v>
      </c>
      <c r="G763" s="8">
        <v>1104.26</v>
      </c>
    </row>
    <row r="764" spans="1:7" ht="31.5" x14ac:dyDescent="0.25">
      <c r="A764" s="2" t="s">
        <v>40</v>
      </c>
      <c r="B764" s="3" t="s">
        <v>26</v>
      </c>
      <c r="C764" s="3" t="s">
        <v>152</v>
      </c>
      <c r="D764" s="14" t="s">
        <v>34</v>
      </c>
      <c r="E764" s="7" t="s">
        <v>7</v>
      </c>
      <c r="F764" s="2">
        <v>3281.6</v>
      </c>
      <c r="G764" s="8">
        <v>2593.46</v>
      </c>
    </row>
    <row r="765" spans="1:7" ht="31.5" x14ac:dyDescent="0.25">
      <c r="A765" s="2" t="s">
        <v>40</v>
      </c>
      <c r="B765" s="3" t="s">
        <v>51</v>
      </c>
      <c r="C765" s="3" t="s">
        <v>150</v>
      </c>
      <c r="D765" s="14" t="s">
        <v>34</v>
      </c>
      <c r="E765" s="7" t="s">
        <v>7</v>
      </c>
      <c r="F765" s="2">
        <v>1050.8</v>
      </c>
      <c r="G765" s="8">
        <v>1374.61</v>
      </c>
    </row>
    <row r="766" spans="1:7" ht="31.5" x14ac:dyDescent="0.25">
      <c r="A766" s="2" t="s">
        <v>40</v>
      </c>
      <c r="B766" s="3" t="s">
        <v>58</v>
      </c>
      <c r="C766" s="3" t="s">
        <v>154</v>
      </c>
      <c r="D766" s="14" t="s">
        <v>24</v>
      </c>
      <c r="E766" s="7" t="s">
        <v>7</v>
      </c>
      <c r="F766" s="2">
        <v>73.75</v>
      </c>
      <c r="G766" s="8">
        <v>77.959999999999994</v>
      </c>
    </row>
    <row r="767" spans="1:7" ht="31.5" x14ac:dyDescent="0.25">
      <c r="A767" s="2" t="s">
        <v>40</v>
      </c>
      <c r="B767" s="3" t="s">
        <v>115</v>
      </c>
      <c r="C767" s="3" t="s">
        <v>153</v>
      </c>
      <c r="D767" s="14" t="s">
        <v>6</v>
      </c>
      <c r="E767" s="7" t="s">
        <v>7</v>
      </c>
      <c r="F767" s="2">
        <v>20.72</v>
      </c>
      <c r="G767" s="8">
        <v>26.94</v>
      </c>
    </row>
    <row r="768" spans="1:7" ht="31.5" x14ac:dyDescent="0.25">
      <c r="A768" s="2" t="s">
        <v>40</v>
      </c>
      <c r="B768" s="3" t="s">
        <v>62</v>
      </c>
      <c r="C768" s="3" t="s">
        <v>150</v>
      </c>
      <c r="D768" s="14" t="s">
        <v>13</v>
      </c>
      <c r="E768" s="7" t="s">
        <v>7</v>
      </c>
      <c r="F768" s="2">
        <v>462.36</v>
      </c>
      <c r="G768" s="8">
        <v>486</v>
      </c>
    </row>
    <row r="769" spans="1:7" ht="31.5" x14ac:dyDescent="0.25">
      <c r="A769" s="2" t="s">
        <v>40</v>
      </c>
      <c r="B769" s="3" t="s">
        <v>62</v>
      </c>
      <c r="C769" s="3" t="s">
        <v>150</v>
      </c>
      <c r="D769" s="14" t="s">
        <v>34</v>
      </c>
      <c r="E769" s="7" t="s">
        <v>7</v>
      </c>
      <c r="F769" s="2">
        <v>651.39</v>
      </c>
      <c r="G769" s="8">
        <v>550.38</v>
      </c>
    </row>
    <row r="770" spans="1:7" ht="31.5" x14ac:dyDescent="0.25">
      <c r="A770" s="2" t="s">
        <v>40</v>
      </c>
      <c r="B770" s="3" t="s">
        <v>46</v>
      </c>
      <c r="C770" s="3" t="s">
        <v>150</v>
      </c>
      <c r="D770" s="14" t="s">
        <v>11</v>
      </c>
      <c r="E770" s="7" t="s">
        <v>7</v>
      </c>
      <c r="F770" s="2">
        <v>68.510000000000005</v>
      </c>
      <c r="G770" s="8">
        <v>42.43</v>
      </c>
    </row>
    <row r="771" spans="1:7" ht="31.5" x14ac:dyDescent="0.25">
      <c r="A771" s="2" t="s">
        <v>40</v>
      </c>
      <c r="B771" s="3" t="s">
        <v>14</v>
      </c>
      <c r="C771" s="3" t="s">
        <v>154</v>
      </c>
      <c r="D771" s="14" t="s">
        <v>48</v>
      </c>
      <c r="E771" s="7" t="s">
        <v>7</v>
      </c>
      <c r="F771" s="2">
        <v>12.07</v>
      </c>
      <c r="G771" s="8">
        <v>26.53</v>
      </c>
    </row>
    <row r="772" spans="1:7" ht="31.5" x14ac:dyDescent="0.25">
      <c r="A772" s="2" t="s">
        <v>40</v>
      </c>
      <c r="B772" s="3" t="s">
        <v>60</v>
      </c>
      <c r="C772" s="3" t="s">
        <v>150</v>
      </c>
      <c r="D772" s="14" t="s">
        <v>13</v>
      </c>
      <c r="E772" s="7" t="s">
        <v>7</v>
      </c>
      <c r="F772" s="2">
        <v>341.74</v>
      </c>
      <c r="G772" s="8">
        <v>399.15</v>
      </c>
    </row>
    <row r="773" spans="1:7" ht="31.5" x14ac:dyDescent="0.25">
      <c r="A773" s="2" t="s">
        <v>40</v>
      </c>
      <c r="B773" s="3" t="s">
        <v>12</v>
      </c>
      <c r="C773" s="3" t="s">
        <v>149</v>
      </c>
      <c r="D773" s="14" t="s">
        <v>11</v>
      </c>
      <c r="E773" s="7" t="s">
        <v>7</v>
      </c>
      <c r="F773" s="2">
        <v>90.46</v>
      </c>
      <c r="G773" s="8">
        <v>76.5</v>
      </c>
    </row>
    <row r="774" spans="1:7" ht="31.5" x14ac:dyDescent="0.25">
      <c r="A774" s="2" t="s">
        <v>40</v>
      </c>
      <c r="B774" s="3" t="s">
        <v>143</v>
      </c>
      <c r="C774" s="3" t="s">
        <v>150</v>
      </c>
      <c r="D774" s="14" t="s">
        <v>15</v>
      </c>
      <c r="E774" s="7" t="s">
        <v>7</v>
      </c>
      <c r="F774" s="2">
        <v>25.47</v>
      </c>
      <c r="G774" s="8">
        <v>20.399999999999999</v>
      </c>
    </row>
    <row r="775" spans="1:7" ht="31.5" x14ac:dyDescent="0.25">
      <c r="A775" s="2" t="s">
        <v>40</v>
      </c>
      <c r="B775" s="3" t="s">
        <v>50</v>
      </c>
      <c r="C775" s="3" t="s">
        <v>150</v>
      </c>
      <c r="D775" s="14" t="s">
        <v>25</v>
      </c>
      <c r="E775" s="7" t="s">
        <v>7</v>
      </c>
      <c r="F775" s="2">
        <v>60.28</v>
      </c>
      <c r="G775" s="8">
        <v>41.85</v>
      </c>
    </row>
    <row r="776" spans="1:7" ht="31.5" x14ac:dyDescent="0.25">
      <c r="A776" s="2" t="s">
        <v>40</v>
      </c>
      <c r="B776" s="3" t="s">
        <v>53</v>
      </c>
      <c r="C776" s="3" t="s">
        <v>150</v>
      </c>
      <c r="D776" s="14" t="s">
        <v>24</v>
      </c>
      <c r="E776" s="7" t="s">
        <v>7</v>
      </c>
      <c r="F776" s="2">
        <v>181.45</v>
      </c>
      <c r="G776" s="8">
        <v>257.77</v>
      </c>
    </row>
    <row r="777" spans="1:7" ht="31.5" x14ac:dyDescent="0.25">
      <c r="A777" s="2" t="s">
        <v>40</v>
      </c>
      <c r="B777" s="3" t="s">
        <v>12</v>
      </c>
      <c r="C777" s="3" t="s">
        <v>149</v>
      </c>
      <c r="D777" s="14" t="s">
        <v>8</v>
      </c>
      <c r="E777" s="7" t="s">
        <v>7</v>
      </c>
      <c r="F777" s="2">
        <v>179.24</v>
      </c>
      <c r="G777" s="8">
        <v>153.58000000000001</v>
      </c>
    </row>
    <row r="778" spans="1:7" ht="31.5" x14ac:dyDescent="0.25">
      <c r="A778" s="2" t="s">
        <v>40</v>
      </c>
      <c r="B778" s="3" t="s">
        <v>102</v>
      </c>
      <c r="C778" s="3" t="s">
        <v>150</v>
      </c>
      <c r="D778" s="14" t="s">
        <v>15</v>
      </c>
      <c r="E778" s="7" t="s">
        <v>7</v>
      </c>
      <c r="F778" s="2">
        <v>36.18</v>
      </c>
      <c r="G778" s="8">
        <v>20.94</v>
      </c>
    </row>
    <row r="779" spans="1:7" ht="31.5" x14ac:dyDescent="0.25">
      <c r="A779" s="2" t="s">
        <v>40</v>
      </c>
      <c r="B779" s="3" t="s">
        <v>55</v>
      </c>
      <c r="C779" s="3" t="s">
        <v>155</v>
      </c>
      <c r="D779" s="14" t="s">
        <v>10</v>
      </c>
      <c r="E779" s="7" t="s">
        <v>7</v>
      </c>
      <c r="F779" s="2">
        <v>52.48</v>
      </c>
      <c r="G779" s="8">
        <v>52.7</v>
      </c>
    </row>
    <row r="780" spans="1:7" ht="31.5" x14ac:dyDescent="0.25">
      <c r="A780" s="2" t="s">
        <v>40</v>
      </c>
      <c r="B780" s="3" t="s">
        <v>56</v>
      </c>
      <c r="C780" s="3" t="s">
        <v>154</v>
      </c>
      <c r="D780" s="14" t="s">
        <v>20</v>
      </c>
      <c r="E780" s="7" t="s">
        <v>7</v>
      </c>
      <c r="F780" s="2">
        <v>22.24</v>
      </c>
      <c r="G780" s="8">
        <v>27.04</v>
      </c>
    </row>
    <row r="781" spans="1:7" ht="31.5" x14ac:dyDescent="0.25">
      <c r="A781" s="2" t="s">
        <v>40</v>
      </c>
      <c r="B781" s="3" t="s">
        <v>21</v>
      </c>
      <c r="C781" s="3" t="s">
        <v>150</v>
      </c>
      <c r="D781" s="14" t="s">
        <v>15</v>
      </c>
      <c r="E781" s="7" t="s">
        <v>7</v>
      </c>
      <c r="F781" s="2">
        <v>402.19</v>
      </c>
      <c r="G781" s="8">
        <v>271.98</v>
      </c>
    </row>
    <row r="782" spans="1:7" ht="31.5" x14ac:dyDescent="0.25">
      <c r="A782" s="2" t="s">
        <v>40</v>
      </c>
      <c r="B782" s="3" t="s">
        <v>67</v>
      </c>
      <c r="C782" s="3" t="s">
        <v>153</v>
      </c>
      <c r="D782" s="14" t="s">
        <v>13</v>
      </c>
      <c r="E782" s="7" t="s">
        <v>7</v>
      </c>
      <c r="F782" s="2">
        <v>20.170000000000002</v>
      </c>
      <c r="G782" s="8">
        <v>25.9</v>
      </c>
    </row>
    <row r="783" spans="1:7" ht="31.5" x14ac:dyDescent="0.25">
      <c r="A783" s="2" t="s">
        <v>40</v>
      </c>
      <c r="B783" s="3" t="s">
        <v>61</v>
      </c>
      <c r="C783" s="3" t="s">
        <v>150</v>
      </c>
      <c r="D783" s="14" t="s">
        <v>34</v>
      </c>
      <c r="E783" s="7" t="s">
        <v>7</v>
      </c>
      <c r="F783" s="2">
        <v>35.99</v>
      </c>
      <c r="G783" s="8">
        <v>26.7</v>
      </c>
    </row>
    <row r="784" spans="1:7" ht="31.5" x14ac:dyDescent="0.25">
      <c r="A784" s="2" t="s">
        <v>40</v>
      </c>
      <c r="B784" s="3" t="s">
        <v>36</v>
      </c>
      <c r="C784" s="3" t="s">
        <v>153</v>
      </c>
      <c r="D784" s="14" t="s">
        <v>48</v>
      </c>
      <c r="E784" s="7" t="s">
        <v>7</v>
      </c>
      <c r="F784" s="2">
        <v>28.23</v>
      </c>
      <c r="G784" s="8">
        <v>42.1</v>
      </c>
    </row>
    <row r="785" spans="1:7" ht="31.5" x14ac:dyDescent="0.25">
      <c r="A785" s="2" t="s">
        <v>40</v>
      </c>
      <c r="B785" s="3" t="s">
        <v>36</v>
      </c>
      <c r="C785" s="3" t="s">
        <v>153</v>
      </c>
      <c r="D785" s="14" t="s">
        <v>10</v>
      </c>
      <c r="E785" s="7" t="s">
        <v>7</v>
      </c>
      <c r="F785" s="2">
        <v>37.729999999999997</v>
      </c>
      <c r="G785" s="8">
        <v>42.1</v>
      </c>
    </row>
    <row r="786" spans="1:7" ht="31.5" x14ac:dyDescent="0.25">
      <c r="A786" s="2" t="s">
        <v>40</v>
      </c>
      <c r="B786" s="3" t="s">
        <v>47</v>
      </c>
      <c r="C786" s="3" t="s">
        <v>154</v>
      </c>
      <c r="D786" s="14" t="s">
        <v>24</v>
      </c>
      <c r="E786" s="7" t="s">
        <v>7</v>
      </c>
      <c r="F786" s="2">
        <v>35.700000000000003</v>
      </c>
      <c r="G786" s="8">
        <v>46.79</v>
      </c>
    </row>
    <row r="787" spans="1:7" ht="31.5" x14ac:dyDescent="0.25">
      <c r="A787" s="2" t="s">
        <v>40</v>
      </c>
      <c r="B787" s="3" t="s">
        <v>47</v>
      </c>
      <c r="C787" s="3" t="s">
        <v>154</v>
      </c>
      <c r="D787" s="14" t="s">
        <v>11</v>
      </c>
      <c r="E787" s="7" t="s">
        <v>7</v>
      </c>
      <c r="F787" s="2">
        <v>92</v>
      </c>
      <c r="G787" s="8">
        <v>46.76</v>
      </c>
    </row>
    <row r="788" spans="1:7" ht="31.5" x14ac:dyDescent="0.25">
      <c r="A788" s="2" t="s">
        <v>40</v>
      </c>
      <c r="B788" s="3" t="s">
        <v>63</v>
      </c>
      <c r="C788" s="3" t="s">
        <v>150</v>
      </c>
      <c r="D788" s="14" t="s">
        <v>24</v>
      </c>
      <c r="E788" s="7" t="s">
        <v>7</v>
      </c>
      <c r="F788" s="2">
        <v>80.36</v>
      </c>
      <c r="G788" s="8">
        <v>125.74</v>
      </c>
    </row>
    <row r="789" spans="1:7" ht="31.5" x14ac:dyDescent="0.25">
      <c r="A789" s="2" t="s">
        <v>40</v>
      </c>
      <c r="B789" s="3" t="s">
        <v>63</v>
      </c>
      <c r="C789" s="3" t="s">
        <v>150</v>
      </c>
      <c r="D789" s="14" t="s">
        <v>13</v>
      </c>
      <c r="E789" s="7" t="s">
        <v>7</v>
      </c>
      <c r="F789" s="2">
        <v>225.85</v>
      </c>
      <c r="G789" s="8">
        <v>252.3</v>
      </c>
    </row>
    <row r="790" spans="1:7" ht="31.5" x14ac:dyDescent="0.25">
      <c r="A790" s="2" t="s">
        <v>40</v>
      </c>
      <c r="B790" s="3" t="s">
        <v>17</v>
      </c>
      <c r="C790" s="3" t="s">
        <v>149</v>
      </c>
      <c r="D790" s="14" t="s">
        <v>10</v>
      </c>
      <c r="E790" s="7" t="s">
        <v>7</v>
      </c>
      <c r="F790" s="2">
        <v>60.78</v>
      </c>
      <c r="G790" s="8">
        <v>42.5</v>
      </c>
    </row>
    <row r="791" spans="1:7" ht="31.5" x14ac:dyDescent="0.25">
      <c r="A791" s="2" t="s">
        <v>40</v>
      </c>
      <c r="B791" s="3" t="s">
        <v>57</v>
      </c>
      <c r="C791" s="3" t="s">
        <v>150</v>
      </c>
      <c r="D791" s="14" t="s">
        <v>22</v>
      </c>
      <c r="E791" s="7" t="s">
        <v>7</v>
      </c>
      <c r="F791" s="2">
        <v>103.79</v>
      </c>
      <c r="G791" s="8">
        <v>228.25</v>
      </c>
    </row>
    <row r="792" spans="1:7" ht="31.5" x14ac:dyDescent="0.25">
      <c r="A792" s="2" t="s">
        <v>40</v>
      </c>
      <c r="B792" s="3" t="s">
        <v>57</v>
      </c>
      <c r="C792" s="3" t="s">
        <v>150</v>
      </c>
      <c r="D792" s="14" t="s">
        <v>34</v>
      </c>
      <c r="E792" s="7" t="s">
        <v>7</v>
      </c>
      <c r="F792" s="2">
        <v>389.14</v>
      </c>
      <c r="G792" s="8">
        <v>273.57</v>
      </c>
    </row>
    <row r="793" spans="1:7" ht="31.5" x14ac:dyDescent="0.25">
      <c r="A793" s="2" t="s">
        <v>40</v>
      </c>
      <c r="B793" s="3" t="s">
        <v>58</v>
      </c>
      <c r="C793" s="3" t="s">
        <v>154</v>
      </c>
      <c r="D793" s="14" t="s">
        <v>48</v>
      </c>
      <c r="E793" s="7" t="s">
        <v>7</v>
      </c>
      <c r="F793" s="2">
        <v>26.1</v>
      </c>
      <c r="G793" s="8">
        <v>26.1</v>
      </c>
    </row>
    <row r="794" spans="1:7" ht="31.5" x14ac:dyDescent="0.25">
      <c r="A794" s="2" t="s">
        <v>40</v>
      </c>
      <c r="B794" s="3" t="s">
        <v>64</v>
      </c>
      <c r="C794" s="3" t="s">
        <v>150</v>
      </c>
      <c r="D794" s="14" t="s">
        <v>13</v>
      </c>
      <c r="E794" s="7" t="s">
        <v>7</v>
      </c>
      <c r="F794" s="2">
        <v>129.84</v>
      </c>
      <c r="G794" s="8">
        <v>132.25</v>
      </c>
    </row>
    <row r="795" spans="1:7" ht="31.5" x14ac:dyDescent="0.25">
      <c r="A795" s="2" t="s">
        <v>40</v>
      </c>
      <c r="B795" s="3" t="s">
        <v>64</v>
      </c>
      <c r="C795" s="3" t="s">
        <v>150</v>
      </c>
      <c r="D795" s="14" t="s">
        <v>34</v>
      </c>
      <c r="E795" s="7" t="s">
        <v>7</v>
      </c>
      <c r="F795" s="2">
        <v>123</v>
      </c>
      <c r="G795" s="8">
        <v>132.55000000000001</v>
      </c>
    </row>
    <row r="796" spans="1:7" ht="31.5" x14ac:dyDescent="0.25">
      <c r="A796" s="2" t="s">
        <v>40</v>
      </c>
      <c r="B796" s="3" t="s">
        <v>52</v>
      </c>
      <c r="C796" s="3" t="s">
        <v>150</v>
      </c>
      <c r="D796" s="14" t="s">
        <v>11</v>
      </c>
      <c r="E796" s="7" t="s">
        <v>7</v>
      </c>
      <c r="F796" s="2">
        <v>196.74</v>
      </c>
      <c r="G796" s="8">
        <v>127.3</v>
      </c>
    </row>
    <row r="797" spans="1:7" ht="31.5" x14ac:dyDescent="0.25">
      <c r="A797" s="2" t="s">
        <v>40</v>
      </c>
      <c r="B797" s="3" t="s">
        <v>63</v>
      </c>
      <c r="C797" s="3" t="s">
        <v>150</v>
      </c>
      <c r="D797" s="14" t="s">
        <v>34</v>
      </c>
      <c r="E797" s="7" t="s">
        <v>7</v>
      </c>
      <c r="F797" s="2">
        <v>69.819999999999993</v>
      </c>
      <c r="G797" s="8">
        <v>63.47</v>
      </c>
    </row>
    <row r="798" spans="1:7" ht="31.5" x14ac:dyDescent="0.25">
      <c r="A798" s="2" t="s">
        <v>40</v>
      </c>
      <c r="B798" s="3" t="s">
        <v>60</v>
      </c>
      <c r="C798" s="3" t="s">
        <v>150</v>
      </c>
      <c r="D798" s="14" t="s">
        <v>24</v>
      </c>
      <c r="E798" s="7" t="s">
        <v>7</v>
      </c>
      <c r="F798" s="2">
        <v>226.33</v>
      </c>
      <c r="G798" s="8">
        <v>378.56</v>
      </c>
    </row>
    <row r="799" spans="1:7" ht="31.5" x14ac:dyDescent="0.25">
      <c r="A799" s="2" t="s">
        <v>40</v>
      </c>
      <c r="B799" s="3" t="s">
        <v>65</v>
      </c>
      <c r="C799" s="3" t="s">
        <v>150</v>
      </c>
      <c r="D799" s="14" t="s">
        <v>20</v>
      </c>
      <c r="E799" s="7" t="s">
        <v>7</v>
      </c>
      <c r="F799" s="2">
        <v>323.97000000000003</v>
      </c>
      <c r="G799" s="8">
        <v>461.59</v>
      </c>
    </row>
    <row r="800" spans="1:7" ht="31.5" x14ac:dyDescent="0.25">
      <c r="A800" s="2" t="s">
        <v>40</v>
      </c>
      <c r="B800" s="3" t="s">
        <v>54</v>
      </c>
      <c r="C800" s="3" t="s">
        <v>151</v>
      </c>
      <c r="D800" s="14" t="s">
        <v>48</v>
      </c>
      <c r="E800" s="7" t="s">
        <v>7</v>
      </c>
      <c r="F800" s="2">
        <v>59.49</v>
      </c>
      <c r="G800" s="8">
        <v>103.6</v>
      </c>
    </row>
    <row r="801" spans="1:7" ht="31.5" x14ac:dyDescent="0.25">
      <c r="A801" s="2" t="s">
        <v>40</v>
      </c>
      <c r="B801" s="3" t="s">
        <v>54</v>
      </c>
      <c r="C801" s="3" t="s">
        <v>151</v>
      </c>
      <c r="D801" s="14" t="s">
        <v>24</v>
      </c>
      <c r="E801" s="7" t="s">
        <v>7</v>
      </c>
      <c r="F801" s="2">
        <v>80.44</v>
      </c>
      <c r="G801" s="8">
        <v>130.11000000000001</v>
      </c>
    </row>
    <row r="802" spans="1:7" ht="31.5" x14ac:dyDescent="0.25">
      <c r="A802" s="2" t="s">
        <v>40</v>
      </c>
      <c r="B802" s="3" t="s">
        <v>19</v>
      </c>
      <c r="C802" s="3" t="s">
        <v>149</v>
      </c>
      <c r="D802" s="14" t="s">
        <v>34</v>
      </c>
      <c r="E802" s="7" t="s">
        <v>7</v>
      </c>
      <c r="F802" s="2">
        <v>22.29</v>
      </c>
      <c r="G802" s="8">
        <v>21.22</v>
      </c>
    </row>
    <row r="803" spans="1:7" ht="31.5" x14ac:dyDescent="0.25">
      <c r="A803" s="2" t="s">
        <v>40</v>
      </c>
      <c r="B803" s="3" t="s">
        <v>54</v>
      </c>
      <c r="C803" s="3" t="s">
        <v>151</v>
      </c>
      <c r="D803" s="14" t="s">
        <v>13</v>
      </c>
      <c r="E803" s="7" t="s">
        <v>7</v>
      </c>
      <c r="F803" s="2">
        <v>404.97</v>
      </c>
      <c r="G803" s="8">
        <v>314.58999999999997</v>
      </c>
    </row>
    <row r="804" spans="1:7" ht="31.5" x14ac:dyDescent="0.25">
      <c r="A804" s="2" t="s">
        <v>40</v>
      </c>
      <c r="B804" s="3" t="s">
        <v>148</v>
      </c>
      <c r="C804" s="3" t="s">
        <v>150</v>
      </c>
      <c r="D804" s="14" t="s">
        <v>13</v>
      </c>
      <c r="E804" s="7" t="s">
        <v>7</v>
      </c>
      <c r="F804" s="2">
        <v>27.39</v>
      </c>
      <c r="G804" s="8">
        <v>26.7</v>
      </c>
    </row>
    <row r="805" spans="1:7" ht="31.5" x14ac:dyDescent="0.25">
      <c r="A805" s="2" t="s">
        <v>40</v>
      </c>
      <c r="B805" s="3" t="s">
        <v>70</v>
      </c>
      <c r="C805" s="3" t="s">
        <v>149</v>
      </c>
      <c r="D805" s="14" t="s">
        <v>10</v>
      </c>
      <c r="E805" s="7" t="s">
        <v>7</v>
      </c>
      <c r="F805" s="2">
        <v>209.25</v>
      </c>
      <c r="G805" s="8">
        <v>191.98</v>
      </c>
    </row>
    <row r="806" spans="1:7" ht="31.5" x14ac:dyDescent="0.25">
      <c r="A806" s="2" t="s">
        <v>40</v>
      </c>
      <c r="B806" s="3" t="s">
        <v>70</v>
      </c>
      <c r="C806" s="3" t="s">
        <v>149</v>
      </c>
      <c r="D806" s="14" t="s">
        <v>11</v>
      </c>
      <c r="E806" s="7" t="s">
        <v>7</v>
      </c>
      <c r="F806" s="2">
        <v>87.24</v>
      </c>
      <c r="G806" s="8">
        <v>63.99</v>
      </c>
    </row>
    <row r="807" spans="1:7" ht="31.5" x14ac:dyDescent="0.25">
      <c r="A807" s="2" t="s">
        <v>40</v>
      </c>
      <c r="B807" s="3" t="s">
        <v>45</v>
      </c>
      <c r="C807" s="3" t="s">
        <v>154</v>
      </c>
      <c r="D807" s="14" t="s">
        <v>22</v>
      </c>
      <c r="E807" s="7" t="s">
        <v>7</v>
      </c>
      <c r="F807" s="2">
        <v>238.01</v>
      </c>
      <c r="G807" s="8">
        <v>433.78</v>
      </c>
    </row>
    <row r="808" spans="1:7" ht="31.5" x14ac:dyDescent="0.25">
      <c r="A808" s="2" t="s">
        <v>40</v>
      </c>
      <c r="B808" s="3" t="s">
        <v>45</v>
      </c>
      <c r="C808" s="3" t="s">
        <v>154</v>
      </c>
      <c r="D808" s="14" t="s">
        <v>34</v>
      </c>
      <c r="E808" s="7" t="s">
        <v>7</v>
      </c>
      <c r="F808" s="2">
        <v>73.61</v>
      </c>
      <c r="G808" s="8">
        <v>50.46</v>
      </c>
    </row>
    <row r="809" spans="1:7" ht="31.5" x14ac:dyDescent="0.25">
      <c r="A809" s="2" t="s">
        <v>40</v>
      </c>
      <c r="B809" s="3" t="s">
        <v>26</v>
      </c>
      <c r="C809" s="3" t="s">
        <v>152</v>
      </c>
      <c r="D809" s="14" t="s">
        <v>20</v>
      </c>
      <c r="E809" s="7" t="s">
        <v>7</v>
      </c>
      <c r="F809" s="2">
        <v>932.72</v>
      </c>
      <c r="G809" s="8">
        <v>1485.98</v>
      </c>
    </row>
    <row r="810" spans="1:7" ht="31.5" x14ac:dyDescent="0.25">
      <c r="A810" s="2" t="s">
        <v>40</v>
      </c>
      <c r="B810" s="3" t="s">
        <v>26</v>
      </c>
      <c r="C810" s="3" t="s">
        <v>152</v>
      </c>
      <c r="D810" s="14" t="s">
        <v>22</v>
      </c>
      <c r="E810" s="7" t="s">
        <v>7</v>
      </c>
      <c r="F810" s="2">
        <v>994.51</v>
      </c>
      <c r="G810" s="8">
        <v>1476.88</v>
      </c>
    </row>
    <row r="811" spans="1:7" ht="31.5" x14ac:dyDescent="0.25">
      <c r="A811" s="2" t="s">
        <v>40</v>
      </c>
      <c r="B811" s="3" t="s">
        <v>26</v>
      </c>
      <c r="C811" s="3" t="s">
        <v>152</v>
      </c>
      <c r="D811" s="14" t="s">
        <v>15</v>
      </c>
      <c r="E811" s="7" t="s">
        <v>7</v>
      </c>
      <c r="F811" s="2">
        <v>3806.91</v>
      </c>
      <c r="G811" s="8">
        <v>2295.16</v>
      </c>
    </row>
    <row r="812" spans="1:7" ht="47.25" x14ac:dyDescent="0.25">
      <c r="A812" s="2" t="s">
        <v>106</v>
      </c>
      <c r="B812" s="3" t="s">
        <v>9</v>
      </c>
      <c r="C812" s="3" t="s">
        <v>149</v>
      </c>
      <c r="D812" s="14" t="s">
        <v>34</v>
      </c>
      <c r="E812" s="7" t="s">
        <v>7</v>
      </c>
      <c r="F812" s="2">
        <v>1.35</v>
      </c>
      <c r="G812" s="8">
        <v>3.03</v>
      </c>
    </row>
    <row r="813" spans="1:7" ht="47.25" x14ac:dyDescent="0.25">
      <c r="A813" s="2" t="s">
        <v>106</v>
      </c>
      <c r="B813" s="3" t="s">
        <v>12</v>
      </c>
      <c r="C813" s="3" t="s">
        <v>149</v>
      </c>
      <c r="D813" s="14" t="s">
        <v>11</v>
      </c>
      <c r="E813" s="7" t="s">
        <v>7</v>
      </c>
      <c r="F813" s="2">
        <v>4.6900000000000004</v>
      </c>
      <c r="G813" s="8">
        <v>11.84</v>
      </c>
    </row>
    <row r="814" spans="1:7" ht="47.25" x14ac:dyDescent="0.25">
      <c r="A814" s="2" t="s">
        <v>106</v>
      </c>
      <c r="B814" s="3" t="s">
        <v>36</v>
      </c>
      <c r="C814" s="3" t="s">
        <v>153</v>
      </c>
      <c r="D814" s="14" t="s">
        <v>20</v>
      </c>
      <c r="E814" s="7" t="s">
        <v>7</v>
      </c>
      <c r="F814" s="2">
        <v>5.46</v>
      </c>
      <c r="G814" s="8">
        <v>12.76</v>
      </c>
    </row>
    <row r="815" spans="1:7" ht="47.25" x14ac:dyDescent="0.25">
      <c r="A815" s="2" t="s">
        <v>106</v>
      </c>
      <c r="B815" s="3" t="s">
        <v>36</v>
      </c>
      <c r="C815" s="3" t="s">
        <v>153</v>
      </c>
      <c r="D815" s="14" t="s">
        <v>15</v>
      </c>
      <c r="E815" s="7" t="s">
        <v>7</v>
      </c>
      <c r="F815" s="2">
        <v>6</v>
      </c>
      <c r="G815" s="8">
        <v>13.44</v>
      </c>
    </row>
    <row r="816" spans="1:7" ht="47.25" x14ac:dyDescent="0.25">
      <c r="A816" s="2" t="s">
        <v>106</v>
      </c>
      <c r="B816" s="3" t="s">
        <v>12</v>
      </c>
      <c r="C816" s="3" t="s">
        <v>149</v>
      </c>
      <c r="D816" s="14" t="s">
        <v>25</v>
      </c>
      <c r="E816" s="7" t="s">
        <v>7</v>
      </c>
      <c r="F816" s="2">
        <v>4.92</v>
      </c>
      <c r="G816" s="8">
        <v>11.04</v>
      </c>
    </row>
    <row r="817" spans="1:7" ht="47.25" x14ac:dyDescent="0.25">
      <c r="A817" s="2" t="s">
        <v>106</v>
      </c>
      <c r="B817" s="3" t="s">
        <v>17</v>
      </c>
      <c r="C817" s="3" t="s">
        <v>149</v>
      </c>
      <c r="D817" s="14" t="s">
        <v>13</v>
      </c>
      <c r="E817" s="7" t="s">
        <v>7</v>
      </c>
      <c r="F817" s="2">
        <v>0.21</v>
      </c>
      <c r="G817" s="8">
        <v>0.06</v>
      </c>
    </row>
    <row r="818" spans="1:7" ht="47.25" x14ac:dyDescent="0.25">
      <c r="A818" s="2" t="s">
        <v>106</v>
      </c>
      <c r="B818" s="3" t="s">
        <v>12</v>
      </c>
      <c r="C818" s="3" t="s">
        <v>149</v>
      </c>
      <c r="D818" s="14" t="s">
        <v>20</v>
      </c>
      <c r="E818" s="7" t="s">
        <v>7</v>
      </c>
      <c r="F818" s="2">
        <v>9.92</v>
      </c>
      <c r="G818" s="8">
        <v>25.85</v>
      </c>
    </row>
    <row r="819" spans="1:7" ht="47.25" x14ac:dyDescent="0.25">
      <c r="A819" s="2" t="s">
        <v>106</v>
      </c>
      <c r="B819" s="3" t="s">
        <v>12</v>
      </c>
      <c r="C819" s="3" t="s">
        <v>149</v>
      </c>
      <c r="D819" s="14" t="s">
        <v>15</v>
      </c>
      <c r="E819" s="7" t="s">
        <v>7</v>
      </c>
      <c r="F819" s="2">
        <v>18.95</v>
      </c>
      <c r="G819" s="8">
        <v>45.98</v>
      </c>
    </row>
    <row r="820" spans="1:7" ht="47.25" x14ac:dyDescent="0.25">
      <c r="A820" s="2" t="s">
        <v>106</v>
      </c>
      <c r="B820" s="3" t="s">
        <v>12</v>
      </c>
      <c r="C820" s="3" t="s">
        <v>149</v>
      </c>
      <c r="D820" s="14" t="s">
        <v>8</v>
      </c>
      <c r="E820" s="7" t="s">
        <v>7</v>
      </c>
      <c r="F820" s="2">
        <v>7.66</v>
      </c>
      <c r="G820" s="8">
        <v>18.46</v>
      </c>
    </row>
    <row r="821" spans="1:7" ht="47.25" x14ac:dyDescent="0.25">
      <c r="A821" s="2" t="s">
        <v>106</v>
      </c>
      <c r="B821" s="3" t="s">
        <v>17</v>
      </c>
      <c r="C821" s="3" t="s">
        <v>149</v>
      </c>
      <c r="D821" s="14" t="s">
        <v>8</v>
      </c>
      <c r="E821" s="7" t="s">
        <v>7</v>
      </c>
      <c r="F821" s="2">
        <v>22.28</v>
      </c>
      <c r="G821" s="8">
        <v>53.27</v>
      </c>
    </row>
    <row r="822" spans="1:7" ht="47.25" x14ac:dyDescent="0.25">
      <c r="A822" s="2" t="s">
        <v>106</v>
      </c>
      <c r="B822" s="3" t="s">
        <v>51</v>
      </c>
      <c r="C822" s="3" t="s">
        <v>150</v>
      </c>
      <c r="D822" s="14" t="s">
        <v>24</v>
      </c>
      <c r="E822" s="7" t="s">
        <v>7</v>
      </c>
      <c r="F822" s="2">
        <v>5.47</v>
      </c>
      <c r="G822" s="8">
        <v>5.62</v>
      </c>
    </row>
    <row r="823" spans="1:7" ht="47.25" x14ac:dyDescent="0.25">
      <c r="A823" s="2" t="s">
        <v>106</v>
      </c>
      <c r="B823" s="3" t="s">
        <v>17</v>
      </c>
      <c r="C823" s="3" t="s">
        <v>149</v>
      </c>
      <c r="D823" s="14" t="s">
        <v>34</v>
      </c>
      <c r="E823" s="7" t="s">
        <v>7</v>
      </c>
      <c r="F823" s="2">
        <v>15.8</v>
      </c>
      <c r="G823" s="8">
        <v>36.270000000000003</v>
      </c>
    </row>
    <row r="824" spans="1:7" ht="47.25" x14ac:dyDescent="0.25">
      <c r="A824" s="2" t="s">
        <v>106</v>
      </c>
      <c r="B824" s="3" t="s">
        <v>17</v>
      </c>
      <c r="C824" s="3" t="s">
        <v>149</v>
      </c>
      <c r="D824" s="14" t="s">
        <v>20</v>
      </c>
      <c r="E824" s="7" t="s">
        <v>7</v>
      </c>
      <c r="F824" s="2">
        <v>6.03</v>
      </c>
      <c r="G824" s="8">
        <v>7.85</v>
      </c>
    </row>
    <row r="825" spans="1:7" ht="47.25" x14ac:dyDescent="0.25">
      <c r="A825" s="2" t="s">
        <v>106</v>
      </c>
      <c r="B825" s="3" t="s">
        <v>12</v>
      </c>
      <c r="C825" s="3" t="s">
        <v>149</v>
      </c>
      <c r="D825" s="14" t="s">
        <v>6</v>
      </c>
      <c r="E825" s="7" t="s">
        <v>7</v>
      </c>
      <c r="F825" s="2">
        <v>9.8800000000000008</v>
      </c>
      <c r="G825" s="8">
        <v>26.78</v>
      </c>
    </row>
    <row r="826" spans="1:7" ht="47.25" x14ac:dyDescent="0.25">
      <c r="A826" s="2" t="s">
        <v>106</v>
      </c>
      <c r="B826" s="3" t="s">
        <v>12</v>
      </c>
      <c r="C826" s="3" t="s">
        <v>149</v>
      </c>
      <c r="D826" s="14" t="s">
        <v>22</v>
      </c>
      <c r="E826" s="7" t="s">
        <v>7</v>
      </c>
      <c r="F826" s="2">
        <v>27.65</v>
      </c>
      <c r="G826" s="8">
        <v>43.31</v>
      </c>
    </row>
    <row r="827" spans="1:7" ht="47.25" x14ac:dyDescent="0.25">
      <c r="A827" s="2" t="s">
        <v>106</v>
      </c>
      <c r="B827" s="3" t="s">
        <v>12</v>
      </c>
      <c r="C827" s="3" t="s">
        <v>149</v>
      </c>
      <c r="D827" s="14" t="s">
        <v>13</v>
      </c>
      <c r="E827" s="7" t="s">
        <v>7</v>
      </c>
      <c r="F827" s="2">
        <v>24.03</v>
      </c>
      <c r="G827" s="8">
        <v>55.07</v>
      </c>
    </row>
    <row r="828" spans="1:7" ht="47.25" x14ac:dyDescent="0.25">
      <c r="A828" s="2" t="s">
        <v>106</v>
      </c>
      <c r="B828" s="3" t="s">
        <v>9</v>
      </c>
      <c r="C828" s="3" t="s">
        <v>149</v>
      </c>
      <c r="D828" s="14" t="s">
        <v>11</v>
      </c>
      <c r="E828" s="7" t="s">
        <v>7</v>
      </c>
      <c r="F828" s="2">
        <v>3.44</v>
      </c>
      <c r="G828" s="8">
        <v>7</v>
      </c>
    </row>
    <row r="829" spans="1:7" ht="47.25" x14ac:dyDescent="0.25">
      <c r="A829" s="2" t="s">
        <v>106</v>
      </c>
      <c r="B829" s="3" t="s">
        <v>17</v>
      </c>
      <c r="C829" s="3" t="s">
        <v>149</v>
      </c>
      <c r="D829" s="14" t="s">
        <v>10</v>
      </c>
      <c r="E829" s="7" t="s">
        <v>7</v>
      </c>
      <c r="F829" s="2">
        <v>21.2</v>
      </c>
      <c r="G829" s="8">
        <v>52.44</v>
      </c>
    </row>
    <row r="830" spans="1:7" ht="47.25" x14ac:dyDescent="0.25">
      <c r="A830" s="2" t="s">
        <v>106</v>
      </c>
      <c r="B830" s="3" t="s">
        <v>12</v>
      </c>
      <c r="C830" s="3" t="s">
        <v>149</v>
      </c>
      <c r="D830" s="14" t="s">
        <v>24</v>
      </c>
      <c r="E830" s="7" t="s">
        <v>7</v>
      </c>
      <c r="F830" s="2">
        <v>10.84</v>
      </c>
      <c r="G830" s="8">
        <v>26.79</v>
      </c>
    </row>
    <row r="831" spans="1:7" ht="47.25" x14ac:dyDescent="0.25">
      <c r="A831" s="2" t="s">
        <v>106</v>
      </c>
      <c r="B831" s="3" t="s">
        <v>17</v>
      </c>
      <c r="C831" s="3" t="s">
        <v>149</v>
      </c>
      <c r="D831" s="14" t="s">
        <v>25</v>
      </c>
      <c r="E831" s="7" t="s">
        <v>7</v>
      </c>
      <c r="F831" s="2">
        <v>13.57</v>
      </c>
      <c r="G831" s="8">
        <v>30.39</v>
      </c>
    </row>
    <row r="832" spans="1:7" ht="47.25" x14ac:dyDescent="0.25">
      <c r="A832" s="2" t="s">
        <v>106</v>
      </c>
      <c r="B832" s="3" t="s">
        <v>65</v>
      </c>
      <c r="C832" s="3" t="s">
        <v>150</v>
      </c>
      <c r="D832" s="14" t="s">
        <v>15</v>
      </c>
      <c r="E832" s="7" t="s">
        <v>7</v>
      </c>
      <c r="F832" s="2">
        <v>2.25</v>
      </c>
      <c r="G832" s="8">
        <v>0.64</v>
      </c>
    </row>
    <row r="833" spans="1:7" ht="47.25" x14ac:dyDescent="0.25">
      <c r="A833" s="2" t="s">
        <v>106</v>
      </c>
      <c r="B833" s="3" t="s">
        <v>12</v>
      </c>
      <c r="C833" s="3" t="s">
        <v>149</v>
      </c>
      <c r="D833" s="14" t="s">
        <v>10</v>
      </c>
      <c r="E833" s="7" t="s">
        <v>7</v>
      </c>
      <c r="F833" s="2">
        <v>14.62</v>
      </c>
      <c r="G833" s="8">
        <v>37.630000000000003</v>
      </c>
    </row>
    <row r="834" spans="1:7" ht="47.25" x14ac:dyDescent="0.25">
      <c r="A834" s="2" t="s">
        <v>106</v>
      </c>
      <c r="B834" s="3" t="s">
        <v>12</v>
      </c>
      <c r="C834" s="3" t="s">
        <v>149</v>
      </c>
      <c r="D834" s="14" t="s">
        <v>34</v>
      </c>
      <c r="E834" s="7" t="s">
        <v>7</v>
      </c>
      <c r="F834" s="2">
        <v>7.28</v>
      </c>
      <c r="G834" s="8">
        <v>16.78</v>
      </c>
    </row>
    <row r="835" spans="1:7" ht="47.25" x14ac:dyDescent="0.25">
      <c r="A835" s="2" t="s">
        <v>106</v>
      </c>
      <c r="B835" s="3" t="s">
        <v>17</v>
      </c>
      <c r="C835" s="3" t="s">
        <v>149</v>
      </c>
      <c r="D835" s="14" t="s">
        <v>24</v>
      </c>
      <c r="E835" s="7" t="s">
        <v>7</v>
      </c>
      <c r="F835" s="2">
        <v>20.079999999999998</v>
      </c>
      <c r="G835" s="8">
        <v>50.05</v>
      </c>
    </row>
    <row r="836" spans="1:7" ht="94.5" x14ac:dyDescent="0.25">
      <c r="A836" s="2" t="s">
        <v>119</v>
      </c>
      <c r="B836" s="3" t="s">
        <v>12</v>
      </c>
      <c r="C836" s="3" t="s">
        <v>149</v>
      </c>
      <c r="D836" s="14" t="s">
        <v>25</v>
      </c>
      <c r="E836" s="7" t="s">
        <v>7</v>
      </c>
      <c r="F836" s="2">
        <v>0.34</v>
      </c>
      <c r="G836" s="8">
        <v>0</v>
      </c>
    </row>
    <row r="837" spans="1:7" ht="94.5" x14ac:dyDescent="0.25">
      <c r="A837" s="2" t="s">
        <v>119</v>
      </c>
      <c r="B837" s="3" t="s">
        <v>55</v>
      </c>
      <c r="C837" s="3" t="s">
        <v>155</v>
      </c>
      <c r="D837" s="14" t="s">
        <v>6</v>
      </c>
      <c r="E837" s="7" t="s">
        <v>7</v>
      </c>
      <c r="F837" s="2">
        <v>0</v>
      </c>
      <c r="G837" s="8">
        <v>0</v>
      </c>
    </row>
    <row r="838" spans="1:7" ht="94.5" x14ac:dyDescent="0.25">
      <c r="A838" s="2" t="s">
        <v>119</v>
      </c>
      <c r="B838" s="3" t="s">
        <v>9</v>
      </c>
      <c r="C838" s="3" t="s">
        <v>149</v>
      </c>
      <c r="D838" s="14" t="s">
        <v>20</v>
      </c>
      <c r="E838" s="7" t="s">
        <v>7</v>
      </c>
      <c r="F838" s="2">
        <v>0.41</v>
      </c>
      <c r="G838" s="8">
        <v>0</v>
      </c>
    </row>
    <row r="839" spans="1:7" ht="94.5" x14ac:dyDescent="0.25">
      <c r="A839" s="2" t="s">
        <v>119</v>
      </c>
      <c r="B839" s="3" t="s">
        <v>9</v>
      </c>
      <c r="C839" s="3" t="s">
        <v>149</v>
      </c>
      <c r="D839" s="14" t="s">
        <v>22</v>
      </c>
      <c r="E839" s="7" t="s">
        <v>7</v>
      </c>
      <c r="F839" s="2">
        <v>0.17</v>
      </c>
      <c r="G839" s="8">
        <v>0</v>
      </c>
    </row>
    <row r="840" spans="1:7" ht="15.75" x14ac:dyDescent="0.25">
      <c r="A840" s="2" t="s">
        <v>16</v>
      </c>
      <c r="B840" s="3" t="s">
        <v>17</v>
      </c>
      <c r="C840" s="3" t="s">
        <v>149</v>
      </c>
      <c r="D840" s="14" t="s">
        <v>13</v>
      </c>
      <c r="E840" s="7" t="s">
        <v>7</v>
      </c>
      <c r="F840" s="2">
        <v>0.94</v>
      </c>
      <c r="G840" s="8">
        <v>0.22</v>
      </c>
    </row>
    <row r="841" spans="1:7" ht="63" x14ac:dyDescent="0.25">
      <c r="A841" s="2" t="s">
        <v>42</v>
      </c>
      <c r="B841" s="3" t="s">
        <v>43</v>
      </c>
      <c r="C841" s="3" t="s">
        <v>155</v>
      </c>
      <c r="D841" s="14" t="s">
        <v>34</v>
      </c>
      <c r="E841" s="7" t="s">
        <v>7</v>
      </c>
      <c r="F841" s="2">
        <v>8.2100000000000009</v>
      </c>
      <c r="G841" s="8">
        <v>2.9</v>
      </c>
    </row>
    <row r="842" spans="1:7" ht="63" x14ac:dyDescent="0.25">
      <c r="A842" s="2" t="s">
        <v>42</v>
      </c>
      <c r="B842" s="3" t="s">
        <v>125</v>
      </c>
      <c r="C842" s="3" t="s">
        <v>154</v>
      </c>
      <c r="D842" s="14" t="s">
        <v>8</v>
      </c>
      <c r="E842" s="7" t="s">
        <v>7</v>
      </c>
      <c r="F842" s="2">
        <v>14.42</v>
      </c>
      <c r="G842" s="8">
        <v>22.89</v>
      </c>
    </row>
    <row r="843" spans="1:7" ht="63" x14ac:dyDescent="0.25">
      <c r="A843" s="2" t="s">
        <v>42</v>
      </c>
      <c r="B843" s="3" t="s">
        <v>57</v>
      </c>
      <c r="C843" s="3" t="s">
        <v>150</v>
      </c>
      <c r="D843" s="14" t="s">
        <v>20</v>
      </c>
      <c r="E843" s="7" t="s">
        <v>7</v>
      </c>
      <c r="F843" s="2">
        <v>1.98</v>
      </c>
      <c r="G843" s="8">
        <v>10.8</v>
      </c>
    </row>
    <row r="844" spans="1:7" ht="63" x14ac:dyDescent="0.25">
      <c r="A844" s="2" t="s">
        <v>42</v>
      </c>
      <c r="B844" s="3" t="s">
        <v>41</v>
      </c>
      <c r="C844" s="3" t="s">
        <v>150</v>
      </c>
      <c r="D844" s="14" t="s">
        <v>8</v>
      </c>
      <c r="E844" s="7" t="s">
        <v>7</v>
      </c>
      <c r="F844" s="2">
        <v>17.010000000000002</v>
      </c>
      <c r="G844" s="8">
        <v>20</v>
      </c>
    </row>
    <row r="845" spans="1:7" ht="63" x14ac:dyDescent="0.25">
      <c r="A845" s="2" t="s">
        <v>42</v>
      </c>
      <c r="B845" s="3" t="s">
        <v>39</v>
      </c>
      <c r="C845" s="3" t="s">
        <v>154</v>
      </c>
      <c r="D845" s="14" t="s">
        <v>48</v>
      </c>
      <c r="E845" s="7" t="s">
        <v>7</v>
      </c>
      <c r="F845" s="2">
        <v>14.82</v>
      </c>
      <c r="G845" s="8">
        <v>22.8</v>
      </c>
    </row>
    <row r="846" spans="1:7" ht="63" x14ac:dyDescent="0.25">
      <c r="A846" s="2" t="s">
        <v>42</v>
      </c>
      <c r="B846" s="3" t="s">
        <v>39</v>
      </c>
      <c r="C846" s="3" t="s">
        <v>154</v>
      </c>
      <c r="D846" s="14" t="s">
        <v>34</v>
      </c>
      <c r="E846" s="7" t="s">
        <v>7</v>
      </c>
      <c r="F846" s="2">
        <v>47.49</v>
      </c>
      <c r="G846" s="8">
        <v>67.84</v>
      </c>
    </row>
    <row r="847" spans="1:7" ht="15.75" x14ac:dyDescent="0.25">
      <c r="A847" s="2" t="s">
        <v>120</v>
      </c>
      <c r="B847" s="3" t="s">
        <v>12</v>
      </c>
      <c r="C847" s="3" t="s">
        <v>149</v>
      </c>
      <c r="D847" s="14" t="s">
        <v>6</v>
      </c>
      <c r="E847" s="7" t="s">
        <v>7</v>
      </c>
      <c r="F847" s="2">
        <v>0.14000000000000001</v>
      </c>
      <c r="G847" s="8">
        <v>0.01</v>
      </c>
    </row>
    <row r="848" spans="1:7" ht="15.75" x14ac:dyDescent="0.25">
      <c r="A848" s="2" t="s">
        <v>120</v>
      </c>
      <c r="B848" s="3" t="s">
        <v>17</v>
      </c>
      <c r="C848" s="3" t="s">
        <v>149</v>
      </c>
      <c r="D848" s="14" t="s">
        <v>13</v>
      </c>
      <c r="E848" s="7" t="s">
        <v>7</v>
      </c>
      <c r="F848" s="2">
        <v>0.91</v>
      </c>
      <c r="G848" s="8">
        <v>0.22</v>
      </c>
    </row>
    <row r="849" spans="1:7" ht="78.75" x14ac:dyDescent="0.25">
      <c r="A849" s="2" t="s">
        <v>139</v>
      </c>
      <c r="B849" s="3" t="s">
        <v>23</v>
      </c>
      <c r="C849" s="3" t="s">
        <v>149</v>
      </c>
      <c r="D849" s="14" t="s">
        <v>25</v>
      </c>
      <c r="E849" s="7" t="s">
        <v>7</v>
      </c>
      <c r="F849" s="2">
        <v>0.76</v>
      </c>
      <c r="G849" s="8">
        <v>0.02</v>
      </c>
    </row>
    <row r="850" spans="1:7" ht="78.75" x14ac:dyDescent="0.25">
      <c r="A850" s="2" t="s">
        <v>139</v>
      </c>
      <c r="B850" s="3" t="s">
        <v>23</v>
      </c>
      <c r="C850" s="3" t="s">
        <v>149</v>
      </c>
      <c r="D850" s="14" t="s">
        <v>15</v>
      </c>
      <c r="E850" s="7" t="s">
        <v>7</v>
      </c>
      <c r="F850" s="2">
        <v>1</v>
      </c>
      <c r="G850" s="8">
        <v>0.26</v>
      </c>
    </row>
    <row r="851" spans="1:7" ht="78.75" x14ac:dyDescent="0.25">
      <c r="A851" s="2" t="s">
        <v>139</v>
      </c>
      <c r="B851" s="3" t="s">
        <v>17</v>
      </c>
      <c r="C851" s="3" t="s">
        <v>149</v>
      </c>
      <c r="D851" s="14" t="s">
        <v>13</v>
      </c>
      <c r="E851" s="7" t="s">
        <v>7</v>
      </c>
      <c r="F851" s="2">
        <v>0.33</v>
      </c>
      <c r="G851" s="8">
        <v>0.11</v>
      </c>
    </row>
    <row r="852" spans="1:7" ht="78.75" x14ac:dyDescent="0.25">
      <c r="A852" s="2" t="s">
        <v>84</v>
      </c>
      <c r="B852" s="3" t="s">
        <v>19</v>
      </c>
      <c r="C852" s="3" t="s">
        <v>149</v>
      </c>
      <c r="D852" s="14" t="s">
        <v>20</v>
      </c>
      <c r="E852" s="7" t="s">
        <v>7</v>
      </c>
      <c r="F852" s="2">
        <v>0.77</v>
      </c>
      <c r="G852" s="8">
        <v>0.13</v>
      </c>
    </row>
    <row r="853" spans="1:7" ht="78.75" x14ac:dyDescent="0.25">
      <c r="A853" s="2" t="s">
        <v>84</v>
      </c>
      <c r="B853" s="3" t="s">
        <v>12</v>
      </c>
      <c r="C853" s="3" t="s">
        <v>149</v>
      </c>
      <c r="D853" s="14" t="s">
        <v>48</v>
      </c>
      <c r="E853" s="7" t="s">
        <v>7</v>
      </c>
      <c r="F853" s="2">
        <v>0.21</v>
      </c>
      <c r="G853" s="8">
        <v>0.05</v>
      </c>
    </row>
    <row r="854" spans="1:7" ht="78.75" x14ac:dyDescent="0.25">
      <c r="A854" s="2" t="s">
        <v>84</v>
      </c>
      <c r="B854" s="3" t="s">
        <v>12</v>
      </c>
      <c r="C854" s="3" t="s">
        <v>149</v>
      </c>
      <c r="D854" s="14" t="s">
        <v>20</v>
      </c>
      <c r="E854" s="7" t="s">
        <v>7</v>
      </c>
      <c r="F854" s="2">
        <v>7.0000000000000007E-2</v>
      </c>
      <c r="G854" s="8">
        <v>0.02</v>
      </c>
    </row>
    <row r="855" spans="1:7" ht="78.75" x14ac:dyDescent="0.25">
      <c r="A855" s="2" t="s">
        <v>84</v>
      </c>
      <c r="B855" s="3" t="s">
        <v>28</v>
      </c>
      <c r="C855" s="3" t="s">
        <v>149</v>
      </c>
      <c r="D855" s="14" t="s">
        <v>22</v>
      </c>
      <c r="E855" s="7" t="s">
        <v>7</v>
      </c>
      <c r="F855" s="2">
        <v>7.35</v>
      </c>
      <c r="G855" s="8">
        <v>1.53</v>
      </c>
    </row>
    <row r="856" spans="1:7" ht="78.75" x14ac:dyDescent="0.25">
      <c r="A856" s="2" t="s">
        <v>84</v>
      </c>
      <c r="B856" s="3" t="s">
        <v>19</v>
      </c>
      <c r="C856" s="3" t="s">
        <v>149</v>
      </c>
      <c r="D856" s="14" t="s">
        <v>8</v>
      </c>
      <c r="E856" s="7" t="s">
        <v>7</v>
      </c>
      <c r="F856" s="2">
        <v>0.92</v>
      </c>
      <c r="G856" s="8">
        <v>0.14000000000000001</v>
      </c>
    </row>
    <row r="857" spans="1:7" ht="63" x14ac:dyDescent="0.25">
      <c r="A857" s="2" t="s">
        <v>90</v>
      </c>
      <c r="B857" s="3" t="s">
        <v>17</v>
      </c>
      <c r="C857" s="3" t="s">
        <v>149</v>
      </c>
      <c r="D857" s="14" t="s">
        <v>34</v>
      </c>
      <c r="E857" s="7" t="s">
        <v>7</v>
      </c>
      <c r="F857" s="2">
        <v>2.4700000000000002</v>
      </c>
      <c r="G857" s="8">
        <v>0</v>
      </c>
    </row>
    <row r="858" spans="1:7" ht="94.5" x14ac:dyDescent="0.25">
      <c r="A858" s="2" t="s">
        <v>124</v>
      </c>
      <c r="B858" s="3" t="s">
        <v>12</v>
      </c>
      <c r="C858" s="3" t="s">
        <v>149</v>
      </c>
      <c r="D858" s="14" t="s">
        <v>8</v>
      </c>
      <c r="E858" s="7" t="s">
        <v>7</v>
      </c>
      <c r="F858" s="2">
        <v>3.24</v>
      </c>
      <c r="G858" s="8">
        <v>1.3</v>
      </c>
    </row>
    <row r="859" spans="1:7" ht="94.5" x14ac:dyDescent="0.25">
      <c r="A859" s="2" t="s">
        <v>124</v>
      </c>
      <c r="B859" s="3" t="s">
        <v>12</v>
      </c>
      <c r="C859" s="3" t="s">
        <v>149</v>
      </c>
      <c r="D859" s="14" t="s">
        <v>48</v>
      </c>
      <c r="E859" s="7" t="s">
        <v>7</v>
      </c>
      <c r="F859" s="2">
        <v>0.86</v>
      </c>
      <c r="G859" s="8">
        <v>0.53</v>
      </c>
    </row>
    <row r="860" spans="1:7" ht="94.5" x14ac:dyDescent="0.25">
      <c r="A860" s="2" t="s">
        <v>124</v>
      </c>
      <c r="B860" s="3" t="s">
        <v>12</v>
      </c>
      <c r="C860" s="3" t="s">
        <v>149</v>
      </c>
      <c r="D860" s="14" t="s">
        <v>22</v>
      </c>
      <c r="E860" s="7" t="s">
        <v>7</v>
      </c>
      <c r="F860" s="2">
        <v>2.37</v>
      </c>
      <c r="G860" s="8">
        <v>1.01</v>
      </c>
    </row>
    <row r="861" spans="1:7" ht="94.5" x14ac:dyDescent="0.25">
      <c r="A861" s="2" t="s">
        <v>124</v>
      </c>
      <c r="B861" s="3" t="s">
        <v>12</v>
      </c>
      <c r="C861" s="3" t="s">
        <v>149</v>
      </c>
      <c r="D861" s="14" t="s">
        <v>10</v>
      </c>
      <c r="E861" s="7" t="s">
        <v>7</v>
      </c>
      <c r="F861" s="2">
        <v>2.96</v>
      </c>
      <c r="G861" s="8">
        <v>1.5</v>
      </c>
    </row>
    <row r="862" spans="1:7" ht="94.5" x14ac:dyDescent="0.25">
      <c r="A862" s="2" t="s">
        <v>124</v>
      </c>
      <c r="B862" s="3" t="s">
        <v>17</v>
      </c>
      <c r="C862" s="3" t="s">
        <v>149</v>
      </c>
      <c r="D862" s="14" t="s">
        <v>13</v>
      </c>
      <c r="E862" s="7" t="s">
        <v>7</v>
      </c>
      <c r="F862" s="2">
        <v>1.1399999999999999</v>
      </c>
      <c r="G862" s="8">
        <v>0.22</v>
      </c>
    </row>
    <row r="863" spans="1:7" ht="94.5" x14ac:dyDescent="0.25">
      <c r="A863" s="2" t="s">
        <v>124</v>
      </c>
      <c r="B863" s="3" t="s">
        <v>12</v>
      </c>
      <c r="C863" s="3" t="s">
        <v>149</v>
      </c>
      <c r="D863" s="14" t="s">
        <v>24</v>
      </c>
      <c r="E863" s="7" t="s">
        <v>7</v>
      </c>
      <c r="F863" s="2">
        <v>3.75</v>
      </c>
      <c r="G863" s="8">
        <v>1.9</v>
      </c>
    </row>
    <row r="864" spans="1:7" ht="94.5" x14ac:dyDescent="0.25">
      <c r="A864" s="2" t="s">
        <v>124</v>
      </c>
      <c r="B864" s="3" t="s">
        <v>12</v>
      </c>
      <c r="C864" s="3" t="s">
        <v>149</v>
      </c>
      <c r="D864" s="14" t="s">
        <v>6</v>
      </c>
      <c r="E864" s="7" t="s">
        <v>7</v>
      </c>
      <c r="F864" s="2">
        <v>1.75</v>
      </c>
      <c r="G864" s="8">
        <v>1</v>
      </c>
    </row>
    <row r="865" spans="1:7" ht="31.5" x14ac:dyDescent="0.25">
      <c r="A865" s="2" t="s">
        <v>141</v>
      </c>
      <c r="B865" s="3" t="s">
        <v>17</v>
      </c>
      <c r="C865" s="3" t="s">
        <v>149</v>
      </c>
      <c r="D865" s="14" t="s">
        <v>34</v>
      </c>
      <c r="E865" s="7" t="s">
        <v>7</v>
      </c>
      <c r="F865" s="2">
        <v>0.72</v>
      </c>
      <c r="G865" s="8">
        <v>0.01</v>
      </c>
    </row>
    <row r="866" spans="1:7" ht="47.25" x14ac:dyDescent="0.25">
      <c r="A866" s="2" t="s">
        <v>94</v>
      </c>
      <c r="B866" s="3" t="s">
        <v>17</v>
      </c>
      <c r="C866" s="3" t="s">
        <v>149</v>
      </c>
      <c r="D866" s="14" t="s">
        <v>25</v>
      </c>
      <c r="E866" s="7" t="s">
        <v>7</v>
      </c>
      <c r="F866" s="2">
        <v>97.05</v>
      </c>
      <c r="G866" s="8">
        <v>393.63</v>
      </c>
    </row>
    <row r="867" spans="1:7" ht="47.25" x14ac:dyDescent="0.25">
      <c r="A867" s="2" t="s">
        <v>94</v>
      </c>
      <c r="B867" s="3" t="s">
        <v>12</v>
      </c>
      <c r="C867" s="3" t="s">
        <v>149</v>
      </c>
      <c r="D867" s="14" t="s">
        <v>20</v>
      </c>
      <c r="E867" s="7" t="s">
        <v>7</v>
      </c>
      <c r="F867" s="2">
        <v>238.75</v>
      </c>
      <c r="G867" s="8">
        <v>603.84</v>
      </c>
    </row>
    <row r="868" spans="1:7" ht="47.25" x14ac:dyDescent="0.25">
      <c r="A868" s="2" t="s">
        <v>94</v>
      </c>
      <c r="B868" s="3" t="s">
        <v>12</v>
      </c>
      <c r="C868" s="3" t="s">
        <v>149</v>
      </c>
      <c r="D868" s="14" t="s">
        <v>10</v>
      </c>
      <c r="E868" s="7" t="s">
        <v>7</v>
      </c>
      <c r="F868" s="2">
        <v>373.61</v>
      </c>
      <c r="G868" s="8">
        <v>1099.05</v>
      </c>
    </row>
    <row r="869" spans="1:7" ht="47.25" x14ac:dyDescent="0.25">
      <c r="A869" s="2" t="s">
        <v>94</v>
      </c>
      <c r="B869" s="3" t="s">
        <v>12</v>
      </c>
      <c r="C869" s="3" t="s">
        <v>149</v>
      </c>
      <c r="D869" s="14" t="s">
        <v>11</v>
      </c>
      <c r="E869" s="7" t="s">
        <v>7</v>
      </c>
      <c r="F869" s="2">
        <v>319.20999999999998</v>
      </c>
      <c r="G869" s="8">
        <v>1457.6</v>
      </c>
    </row>
    <row r="870" spans="1:7" ht="47.25" x14ac:dyDescent="0.25">
      <c r="A870" s="2" t="s">
        <v>94</v>
      </c>
      <c r="B870" s="3" t="s">
        <v>12</v>
      </c>
      <c r="C870" s="3" t="s">
        <v>149</v>
      </c>
      <c r="D870" s="14" t="s">
        <v>34</v>
      </c>
      <c r="E870" s="7" t="s">
        <v>7</v>
      </c>
      <c r="F870" s="2">
        <v>410.46</v>
      </c>
      <c r="G870" s="8">
        <v>1652.81</v>
      </c>
    </row>
    <row r="871" spans="1:7" ht="47.25" x14ac:dyDescent="0.25">
      <c r="A871" s="2" t="s">
        <v>94</v>
      </c>
      <c r="B871" s="3" t="s">
        <v>51</v>
      </c>
      <c r="C871" s="3" t="s">
        <v>150</v>
      </c>
      <c r="D871" s="14" t="s">
        <v>6</v>
      </c>
      <c r="E871" s="7" t="s">
        <v>7</v>
      </c>
      <c r="F871" s="2">
        <v>30.4</v>
      </c>
      <c r="G871" s="8">
        <v>36.35</v>
      </c>
    </row>
    <row r="872" spans="1:7" ht="47.25" x14ac:dyDescent="0.25">
      <c r="A872" s="2" t="s">
        <v>94</v>
      </c>
      <c r="B872" s="3" t="s">
        <v>51</v>
      </c>
      <c r="C872" s="3" t="s">
        <v>150</v>
      </c>
      <c r="D872" s="14" t="s">
        <v>11</v>
      </c>
      <c r="E872" s="7" t="s">
        <v>7</v>
      </c>
      <c r="F872" s="2">
        <v>14.59</v>
      </c>
      <c r="G872" s="8">
        <v>19.98</v>
      </c>
    </row>
    <row r="873" spans="1:7" ht="47.25" x14ac:dyDescent="0.25">
      <c r="A873" s="2" t="s">
        <v>94</v>
      </c>
      <c r="B873" s="3" t="s">
        <v>51</v>
      </c>
      <c r="C873" s="3" t="s">
        <v>150</v>
      </c>
      <c r="D873" s="14" t="s">
        <v>15</v>
      </c>
      <c r="E873" s="7" t="s">
        <v>7</v>
      </c>
      <c r="F873" s="2">
        <v>15.66</v>
      </c>
      <c r="G873" s="8">
        <v>19.89</v>
      </c>
    </row>
    <row r="874" spans="1:7" ht="47.25" x14ac:dyDescent="0.25">
      <c r="A874" s="2" t="s">
        <v>94</v>
      </c>
      <c r="B874" s="3" t="s">
        <v>51</v>
      </c>
      <c r="C874" s="3" t="s">
        <v>150</v>
      </c>
      <c r="D874" s="14" t="s">
        <v>8</v>
      </c>
      <c r="E874" s="7" t="s">
        <v>7</v>
      </c>
      <c r="F874" s="2">
        <v>30.36</v>
      </c>
      <c r="G874" s="8">
        <v>35.409999999999997</v>
      </c>
    </row>
    <row r="875" spans="1:7" ht="47.25" x14ac:dyDescent="0.25">
      <c r="A875" s="2" t="s">
        <v>94</v>
      </c>
      <c r="B875" s="3" t="s">
        <v>55</v>
      </c>
      <c r="C875" s="3" t="s">
        <v>155</v>
      </c>
      <c r="D875" s="14" t="s">
        <v>6</v>
      </c>
      <c r="E875" s="7" t="s">
        <v>7</v>
      </c>
      <c r="F875" s="2">
        <v>0.04</v>
      </c>
      <c r="G875" s="8">
        <v>0.1</v>
      </c>
    </row>
    <row r="876" spans="1:7" ht="47.25" x14ac:dyDescent="0.25">
      <c r="A876" s="2" t="s">
        <v>94</v>
      </c>
      <c r="B876" s="3" t="s">
        <v>19</v>
      </c>
      <c r="C876" s="3" t="s">
        <v>149</v>
      </c>
      <c r="D876" s="14" t="s">
        <v>6</v>
      </c>
      <c r="E876" s="7" t="s">
        <v>7</v>
      </c>
      <c r="F876" s="2">
        <v>6.02</v>
      </c>
      <c r="G876" s="8">
        <v>1.24</v>
      </c>
    </row>
    <row r="877" spans="1:7" ht="47.25" x14ac:dyDescent="0.25">
      <c r="A877" s="2" t="s">
        <v>94</v>
      </c>
      <c r="B877" s="3" t="s">
        <v>28</v>
      </c>
      <c r="C877" s="3" t="s">
        <v>149</v>
      </c>
      <c r="D877" s="14" t="s">
        <v>22</v>
      </c>
      <c r="E877" s="7" t="s">
        <v>7</v>
      </c>
      <c r="F877" s="2">
        <v>74.42</v>
      </c>
      <c r="G877" s="8">
        <v>790.3</v>
      </c>
    </row>
    <row r="878" spans="1:7" ht="47.25" x14ac:dyDescent="0.25">
      <c r="A878" s="2" t="s">
        <v>94</v>
      </c>
      <c r="B878" s="3" t="s">
        <v>28</v>
      </c>
      <c r="C878" s="3" t="s">
        <v>149</v>
      </c>
      <c r="D878" s="14" t="s">
        <v>25</v>
      </c>
      <c r="E878" s="7" t="s">
        <v>7</v>
      </c>
      <c r="F878" s="2">
        <v>38.270000000000003</v>
      </c>
      <c r="G878" s="8">
        <v>258.67</v>
      </c>
    </row>
    <row r="879" spans="1:7" ht="47.25" x14ac:dyDescent="0.25">
      <c r="A879" s="2" t="s">
        <v>94</v>
      </c>
      <c r="B879" s="3" t="s">
        <v>110</v>
      </c>
      <c r="C879" s="3" t="s">
        <v>153</v>
      </c>
      <c r="D879" s="14" t="s">
        <v>25</v>
      </c>
      <c r="E879" s="7" t="s">
        <v>7</v>
      </c>
      <c r="F879" s="2">
        <v>8.8699999999999992</v>
      </c>
      <c r="G879" s="8">
        <v>60.9</v>
      </c>
    </row>
    <row r="880" spans="1:7" ht="47.25" x14ac:dyDescent="0.25">
      <c r="A880" s="2" t="s">
        <v>94</v>
      </c>
      <c r="B880" s="3" t="s">
        <v>51</v>
      </c>
      <c r="C880" s="3" t="s">
        <v>150</v>
      </c>
      <c r="D880" s="14" t="s">
        <v>24</v>
      </c>
      <c r="E880" s="7" t="s">
        <v>7</v>
      </c>
      <c r="F880" s="2">
        <v>25.16</v>
      </c>
      <c r="G880" s="8">
        <v>34.04</v>
      </c>
    </row>
    <row r="881" spans="1:7" ht="47.25" x14ac:dyDescent="0.25">
      <c r="A881" s="2" t="s">
        <v>94</v>
      </c>
      <c r="B881" s="3" t="s">
        <v>51</v>
      </c>
      <c r="C881" s="3" t="s">
        <v>150</v>
      </c>
      <c r="D881" s="14" t="s">
        <v>20</v>
      </c>
      <c r="E881" s="7" t="s">
        <v>7</v>
      </c>
      <c r="F881" s="2">
        <v>10.52</v>
      </c>
      <c r="G881" s="8">
        <v>13.88</v>
      </c>
    </row>
    <row r="882" spans="1:7" ht="47.25" x14ac:dyDescent="0.25">
      <c r="A882" s="2" t="s">
        <v>94</v>
      </c>
      <c r="B882" s="3" t="s">
        <v>28</v>
      </c>
      <c r="C882" s="3" t="s">
        <v>149</v>
      </c>
      <c r="D882" s="14" t="s">
        <v>11</v>
      </c>
      <c r="E882" s="7" t="s">
        <v>7</v>
      </c>
      <c r="F882" s="2">
        <v>9.25</v>
      </c>
      <c r="G882" s="8">
        <v>66.81</v>
      </c>
    </row>
    <row r="883" spans="1:7" ht="47.25" x14ac:dyDescent="0.25">
      <c r="A883" s="2" t="s">
        <v>94</v>
      </c>
      <c r="B883" s="3" t="s">
        <v>17</v>
      </c>
      <c r="C883" s="3" t="s">
        <v>149</v>
      </c>
      <c r="D883" s="14" t="s">
        <v>8</v>
      </c>
      <c r="E883" s="7" t="s">
        <v>7</v>
      </c>
      <c r="F883" s="2">
        <v>82.15</v>
      </c>
      <c r="G883" s="8">
        <v>180.67</v>
      </c>
    </row>
    <row r="884" spans="1:7" ht="47.25" x14ac:dyDescent="0.25">
      <c r="A884" s="2" t="s">
        <v>94</v>
      </c>
      <c r="B884" s="3" t="s">
        <v>23</v>
      </c>
      <c r="C884" s="3" t="s">
        <v>149</v>
      </c>
      <c r="D884" s="14" t="s">
        <v>15</v>
      </c>
      <c r="E884" s="7" t="s">
        <v>7</v>
      </c>
      <c r="F884" s="2">
        <v>2.69</v>
      </c>
      <c r="G884" s="8">
        <v>2.0099999999999998</v>
      </c>
    </row>
    <row r="885" spans="1:7" ht="47.25" x14ac:dyDescent="0.25">
      <c r="A885" s="2" t="s">
        <v>94</v>
      </c>
      <c r="B885" s="3" t="s">
        <v>12</v>
      </c>
      <c r="C885" s="3" t="s">
        <v>149</v>
      </c>
      <c r="D885" s="14" t="s">
        <v>48</v>
      </c>
      <c r="E885" s="7" t="s">
        <v>7</v>
      </c>
      <c r="F885" s="2">
        <v>16.260000000000002</v>
      </c>
      <c r="G885" s="8">
        <v>69.2</v>
      </c>
    </row>
    <row r="886" spans="1:7" ht="47.25" x14ac:dyDescent="0.25">
      <c r="A886" s="2" t="s">
        <v>94</v>
      </c>
      <c r="B886" s="3" t="s">
        <v>36</v>
      </c>
      <c r="C886" s="3" t="s">
        <v>153</v>
      </c>
      <c r="D886" s="14" t="s">
        <v>24</v>
      </c>
      <c r="E886" s="7" t="s">
        <v>7</v>
      </c>
      <c r="F886" s="2">
        <v>8.64</v>
      </c>
      <c r="G886" s="8">
        <v>10.5</v>
      </c>
    </row>
    <row r="887" spans="1:7" ht="47.25" x14ac:dyDescent="0.25">
      <c r="A887" s="2" t="s">
        <v>94</v>
      </c>
      <c r="B887" s="3" t="s">
        <v>36</v>
      </c>
      <c r="C887" s="3" t="s">
        <v>153</v>
      </c>
      <c r="D887" s="14" t="s">
        <v>22</v>
      </c>
      <c r="E887" s="7" t="s">
        <v>7</v>
      </c>
      <c r="F887" s="2">
        <v>0.06</v>
      </c>
      <c r="G887" s="8">
        <v>0.31</v>
      </c>
    </row>
    <row r="888" spans="1:7" ht="47.25" x14ac:dyDescent="0.25">
      <c r="A888" s="2" t="s">
        <v>94</v>
      </c>
      <c r="B888" s="3" t="s">
        <v>36</v>
      </c>
      <c r="C888" s="3" t="s">
        <v>153</v>
      </c>
      <c r="D888" s="14" t="s">
        <v>15</v>
      </c>
      <c r="E888" s="7" t="s">
        <v>7</v>
      </c>
      <c r="F888" s="2">
        <v>1.3</v>
      </c>
      <c r="G888" s="8">
        <v>1.57</v>
      </c>
    </row>
    <row r="889" spans="1:7" ht="47.25" x14ac:dyDescent="0.25">
      <c r="A889" s="2" t="s">
        <v>94</v>
      </c>
      <c r="B889" s="3" t="s">
        <v>12</v>
      </c>
      <c r="C889" s="3" t="s">
        <v>149</v>
      </c>
      <c r="D889" s="14" t="s">
        <v>13</v>
      </c>
      <c r="E889" s="7" t="s">
        <v>7</v>
      </c>
      <c r="F889" s="2">
        <v>308.45</v>
      </c>
      <c r="G889" s="8">
        <v>1349.1</v>
      </c>
    </row>
    <row r="890" spans="1:7" ht="47.25" x14ac:dyDescent="0.25">
      <c r="A890" s="2" t="s">
        <v>94</v>
      </c>
      <c r="B890" s="3" t="s">
        <v>17</v>
      </c>
      <c r="C890" s="3" t="s">
        <v>149</v>
      </c>
      <c r="D890" s="14" t="s">
        <v>22</v>
      </c>
      <c r="E890" s="7" t="s">
        <v>7</v>
      </c>
      <c r="F890" s="2">
        <v>174.75</v>
      </c>
      <c r="G890" s="8">
        <v>396.28</v>
      </c>
    </row>
    <row r="891" spans="1:7" ht="47.25" x14ac:dyDescent="0.25">
      <c r="A891" s="2" t="s">
        <v>94</v>
      </c>
      <c r="B891" s="3" t="s">
        <v>17</v>
      </c>
      <c r="C891" s="3" t="s">
        <v>149</v>
      </c>
      <c r="D891" s="14" t="s">
        <v>10</v>
      </c>
      <c r="E891" s="7" t="s">
        <v>7</v>
      </c>
      <c r="F891" s="2">
        <v>186.92</v>
      </c>
      <c r="G891" s="8">
        <v>378.06</v>
      </c>
    </row>
    <row r="892" spans="1:7" ht="47.25" x14ac:dyDescent="0.25">
      <c r="A892" s="2" t="s">
        <v>94</v>
      </c>
      <c r="B892" s="3" t="s">
        <v>12</v>
      </c>
      <c r="C892" s="3" t="s">
        <v>149</v>
      </c>
      <c r="D892" s="14" t="s">
        <v>15</v>
      </c>
      <c r="E892" s="7" t="s">
        <v>7</v>
      </c>
      <c r="F892" s="2">
        <v>318.76</v>
      </c>
      <c r="G892" s="8">
        <v>1631.68</v>
      </c>
    </row>
    <row r="893" spans="1:7" ht="47.25" x14ac:dyDescent="0.25">
      <c r="A893" s="2" t="s">
        <v>94</v>
      </c>
      <c r="B893" s="3" t="s">
        <v>17</v>
      </c>
      <c r="C893" s="3" t="s">
        <v>149</v>
      </c>
      <c r="D893" s="14" t="s">
        <v>15</v>
      </c>
      <c r="E893" s="7" t="s">
        <v>7</v>
      </c>
      <c r="F893" s="2">
        <v>165.92</v>
      </c>
      <c r="G893" s="8">
        <v>384.66</v>
      </c>
    </row>
    <row r="894" spans="1:7" ht="47.25" x14ac:dyDescent="0.25">
      <c r="A894" s="2" t="s">
        <v>94</v>
      </c>
      <c r="B894" s="3" t="s">
        <v>36</v>
      </c>
      <c r="C894" s="3" t="s">
        <v>153</v>
      </c>
      <c r="D894" s="14" t="s">
        <v>34</v>
      </c>
      <c r="E894" s="7" t="s">
        <v>7</v>
      </c>
      <c r="F894" s="2">
        <v>17.600000000000001</v>
      </c>
      <c r="G894" s="8">
        <v>19</v>
      </c>
    </row>
    <row r="895" spans="1:7" ht="47.25" x14ac:dyDescent="0.25">
      <c r="A895" s="2" t="s">
        <v>94</v>
      </c>
      <c r="B895" s="3" t="s">
        <v>12</v>
      </c>
      <c r="C895" s="3" t="s">
        <v>149</v>
      </c>
      <c r="D895" s="14" t="s">
        <v>8</v>
      </c>
      <c r="E895" s="7" t="s">
        <v>7</v>
      </c>
      <c r="F895" s="2">
        <v>243.72</v>
      </c>
      <c r="G895" s="8">
        <v>820.4</v>
      </c>
    </row>
    <row r="896" spans="1:7" ht="47.25" x14ac:dyDescent="0.25">
      <c r="A896" s="2" t="s">
        <v>94</v>
      </c>
      <c r="B896" s="3" t="s">
        <v>17</v>
      </c>
      <c r="C896" s="3" t="s">
        <v>149</v>
      </c>
      <c r="D896" s="14" t="s">
        <v>6</v>
      </c>
      <c r="E896" s="7" t="s">
        <v>7</v>
      </c>
      <c r="F896" s="2">
        <v>78.83</v>
      </c>
      <c r="G896" s="8">
        <v>194.59</v>
      </c>
    </row>
    <row r="897" spans="1:7" ht="47.25" x14ac:dyDescent="0.25">
      <c r="A897" s="2" t="s">
        <v>94</v>
      </c>
      <c r="B897" s="3" t="s">
        <v>28</v>
      </c>
      <c r="C897" s="3" t="s">
        <v>149</v>
      </c>
      <c r="D897" s="14" t="s">
        <v>10</v>
      </c>
      <c r="E897" s="7" t="s">
        <v>7</v>
      </c>
      <c r="F897" s="2">
        <v>59.15</v>
      </c>
      <c r="G897" s="8">
        <v>491.06</v>
      </c>
    </row>
    <row r="898" spans="1:7" ht="47.25" x14ac:dyDescent="0.25">
      <c r="A898" s="2" t="s">
        <v>94</v>
      </c>
      <c r="B898" s="3" t="s">
        <v>12</v>
      </c>
      <c r="C898" s="3" t="s">
        <v>149</v>
      </c>
      <c r="D898" s="14" t="s">
        <v>6</v>
      </c>
      <c r="E898" s="7" t="s">
        <v>7</v>
      </c>
      <c r="F898" s="2">
        <v>10.63</v>
      </c>
      <c r="G898" s="8">
        <v>104</v>
      </c>
    </row>
    <row r="899" spans="1:7" ht="47.25" x14ac:dyDescent="0.25">
      <c r="A899" s="2" t="s">
        <v>94</v>
      </c>
      <c r="B899" s="3" t="s">
        <v>51</v>
      </c>
      <c r="C899" s="3" t="s">
        <v>150</v>
      </c>
      <c r="D899" s="14" t="s">
        <v>13</v>
      </c>
      <c r="E899" s="7" t="s">
        <v>7</v>
      </c>
      <c r="F899" s="2">
        <v>23.95</v>
      </c>
      <c r="G899" s="8">
        <v>30.38</v>
      </c>
    </row>
    <row r="900" spans="1:7" ht="47.25" x14ac:dyDescent="0.25">
      <c r="A900" s="2" t="s">
        <v>94</v>
      </c>
      <c r="B900" s="3" t="s">
        <v>19</v>
      </c>
      <c r="C900" s="3" t="s">
        <v>149</v>
      </c>
      <c r="D900" s="14" t="s">
        <v>20</v>
      </c>
      <c r="E900" s="7" t="s">
        <v>7</v>
      </c>
      <c r="F900" s="2">
        <v>0.2</v>
      </c>
      <c r="G900" s="8">
        <v>0.02</v>
      </c>
    </row>
    <row r="901" spans="1:7" ht="47.25" x14ac:dyDescent="0.25">
      <c r="A901" s="2" t="s">
        <v>94</v>
      </c>
      <c r="B901" s="3" t="s">
        <v>51</v>
      </c>
      <c r="C901" s="3" t="s">
        <v>150</v>
      </c>
      <c r="D901" s="14" t="s">
        <v>10</v>
      </c>
      <c r="E901" s="7" t="s">
        <v>7</v>
      </c>
      <c r="F901" s="2">
        <v>62.26</v>
      </c>
      <c r="G901" s="8">
        <v>74.819999999999993</v>
      </c>
    </row>
    <row r="902" spans="1:7" ht="47.25" x14ac:dyDescent="0.25">
      <c r="A902" s="2" t="s">
        <v>94</v>
      </c>
      <c r="B902" s="3" t="s">
        <v>28</v>
      </c>
      <c r="C902" s="3" t="s">
        <v>149</v>
      </c>
      <c r="D902" s="14" t="s">
        <v>48</v>
      </c>
      <c r="E902" s="7" t="s">
        <v>7</v>
      </c>
      <c r="F902" s="2">
        <v>77.989999999999995</v>
      </c>
      <c r="G902" s="8">
        <v>651.99</v>
      </c>
    </row>
    <row r="903" spans="1:7" ht="47.25" x14ac:dyDescent="0.25">
      <c r="A903" s="2" t="s">
        <v>94</v>
      </c>
      <c r="B903" s="3" t="s">
        <v>28</v>
      </c>
      <c r="C903" s="3" t="s">
        <v>149</v>
      </c>
      <c r="D903" s="14" t="s">
        <v>20</v>
      </c>
      <c r="E903" s="7" t="s">
        <v>7</v>
      </c>
      <c r="F903" s="2">
        <v>93.89</v>
      </c>
      <c r="G903" s="8">
        <v>729.7</v>
      </c>
    </row>
    <row r="904" spans="1:7" ht="47.25" x14ac:dyDescent="0.25">
      <c r="A904" s="2" t="s">
        <v>94</v>
      </c>
      <c r="B904" s="3" t="s">
        <v>28</v>
      </c>
      <c r="C904" s="3" t="s">
        <v>149</v>
      </c>
      <c r="D904" s="14" t="s">
        <v>15</v>
      </c>
      <c r="E904" s="7" t="s">
        <v>7</v>
      </c>
      <c r="F904" s="2">
        <v>28.23</v>
      </c>
      <c r="G904" s="8">
        <v>194.84</v>
      </c>
    </row>
    <row r="905" spans="1:7" ht="47.25" x14ac:dyDescent="0.25">
      <c r="A905" s="2" t="s">
        <v>94</v>
      </c>
      <c r="B905" s="3" t="s">
        <v>17</v>
      </c>
      <c r="C905" s="3" t="s">
        <v>149</v>
      </c>
      <c r="D905" s="14" t="s">
        <v>34</v>
      </c>
      <c r="E905" s="7" t="s">
        <v>7</v>
      </c>
      <c r="F905" s="2">
        <v>124.32</v>
      </c>
      <c r="G905" s="8">
        <v>412.64</v>
      </c>
    </row>
    <row r="906" spans="1:7" ht="47.25" x14ac:dyDescent="0.25">
      <c r="A906" s="2" t="s">
        <v>94</v>
      </c>
      <c r="B906" s="3" t="s">
        <v>17</v>
      </c>
      <c r="C906" s="3" t="s">
        <v>149</v>
      </c>
      <c r="D906" s="14" t="s">
        <v>24</v>
      </c>
      <c r="E906" s="7" t="s">
        <v>7</v>
      </c>
      <c r="F906" s="2">
        <v>123.14</v>
      </c>
      <c r="G906" s="8">
        <v>302.2</v>
      </c>
    </row>
    <row r="907" spans="1:7" ht="47.25" x14ac:dyDescent="0.25">
      <c r="A907" s="2" t="s">
        <v>94</v>
      </c>
      <c r="B907" s="3" t="s">
        <v>12</v>
      </c>
      <c r="C907" s="3" t="s">
        <v>149</v>
      </c>
      <c r="D907" s="14" t="s">
        <v>22</v>
      </c>
      <c r="E907" s="7" t="s">
        <v>7</v>
      </c>
      <c r="F907" s="2">
        <v>243.94</v>
      </c>
      <c r="G907" s="8">
        <v>1154.8</v>
      </c>
    </row>
    <row r="908" spans="1:7" ht="47.25" x14ac:dyDescent="0.25">
      <c r="A908" s="2" t="s">
        <v>94</v>
      </c>
      <c r="B908" s="3" t="s">
        <v>17</v>
      </c>
      <c r="C908" s="3" t="s">
        <v>149</v>
      </c>
      <c r="D908" s="14" t="s">
        <v>20</v>
      </c>
      <c r="E908" s="7" t="s">
        <v>7</v>
      </c>
      <c r="F908" s="2">
        <v>144.02000000000001</v>
      </c>
      <c r="G908" s="8">
        <v>368.28</v>
      </c>
    </row>
    <row r="909" spans="1:7" ht="47.25" x14ac:dyDescent="0.25">
      <c r="A909" s="2" t="s">
        <v>94</v>
      </c>
      <c r="B909" s="3" t="s">
        <v>17</v>
      </c>
      <c r="C909" s="3" t="s">
        <v>149</v>
      </c>
      <c r="D909" s="14" t="s">
        <v>13</v>
      </c>
      <c r="E909" s="7" t="s">
        <v>7</v>
      </c>
      <c r="F909" s="2">
        <v>152.16</v>
      </c>
      <c r="G909" s="8">
        <v>412.22</v>
      </c>
    </row>
    <row r="910" spans="1:7" ht="47.25" x14ac:dyDescent="0.25">
      <c r="A910" s="2" t="s">
        <v>94</v>
      </c>
      <c r="B910" s="3" t="s">
        <v>28</v>
      </c>
      <c r="C910" s="3" t="s">
        <v>149</v>
      </c>
      <c r="D910" s="14" t="s">
        <v>6</v>
      </c>
      <c r="E910" s="7" t="s">
        <v>7</v>
      </c>
      <c r="F910" s="2">
        <v>55.59</v>
      </c>
      <c r="G910" s="8">
        <v>400.77</v>
      </c>
    </row>
    <row r="911" spans="1:7" ht="47.25" x14ac:dyDescent="0.25">
      <c r="A911" s="2" t="s">
        <v>94</v>
      </c>
      <c r="B911" s="3" t="s">
        <v>28</v>
      </c>
      <c r="C911" s="3" t="s">
        <v>149</v>
      </c>
      <c r="D911" s="14" t="s">
        <v>24</v>
      </c>
      <c r="E911" s="7" t="s">
        <v>7</v>
      </c>
      <c r="F911" s="2">
        <v>134.52000000000001</v>
      </c>
      <c r="G911" s="8">
        <v>960.51</v>
      </c>
    </row>
    <row r="912" spans="1:7" ht="47.25" x14ac:dyDescent="0.25">
      <c r="A912" s="2" t="s">
        <v>94</v>
      </c>
      <c r="B912" s="3" t="s">
        <v>28</v>
      </c>
      <c r="C912" s="3" t="s">
        <v>149</v>
      </c>
      <c r="D912" s="14" t="s">
        <v>13</v>
      </c>
      <c r="E912" s="7" t="s">
        <v>7</v>
      </c>
      <c r="F912" s="2">
        <v>44.85</v>
      </c>
      <c r="G912" s="8">
        <v>484.88</v>
      </c>
    </row>
    <row r="913" spans="1:7" ht="47.25" x14ac:dyDescent="0.25">
      <c r="A913" s="2" t="s">
        <v>94</v>
      </c>
      <c r="B913" s="3" t="s">
        <v>51</v>
      </c>
      <c r="C913" s="3" t="s">
        <v>150</v>
      </c>
      <c r="D913" s="14" t="s">
        <v>22</v>
      </c>
      <c r="E913" s="7" t="s">
        <v>7</v>
      </c>
      <c r="F913" s="2">
        <v>26.02</v>
      </c>
      <c r="G913" s="8">
        <v>33.18</v>
      </c>
    </row>
    <row r="914" spans="1:7" ht="47.25" x14ac:dyDescent="0.25">
      <c r="A914" s="2" t="s">
        <v>94</v>
      </c>
      <c r="B914" s="3" t="s">
        <v>28</v>
      </c>
      <c r="C914" s="3" t="s">
        <v>149</v>
      </c>
      <c r="D914" s="14" t="s">
        <v>34</v>
      </c>
      <c r="E914" s="7" t="s">
        <v>7</v>
      </c>
      <c r="F914" s="2">
        <v>42.53</v>
      </c>
      <c r="G914" s="8">
        <v>374.83</v>
      </c>
    </row>
    <row r="915" spans="1:7" ht="47.25" x14ac:dyDescent="0.25">
      <c r="A915" s="2" t="s">
        <v>94</v>
      </c>
      <c r="B915" s="3" t="s">
        <v>12</v>
      </c>
      <c r="C915" s="3" t="s">
        <v>149</v>
      </c>
      <c r="D915" s="14" t="s">
        <v>25</v>
      </c>
      <c r="E915" s="7" t="s">
        <v>7</v>
      </c>
      <c r="F915" s="2">
        <v>282.89</v>
      </c>
      <c r="G915" s="8">
        <v>778.35</v>
      </c>
    </row>
    <row r="916" spans="1:7" ht="47.25" x14ac:dyDescent="0.25">
      <c r="A916" s="2" t="s">
        <v>94</v>
      </c>
      <c r="B916" s="3" t="s">
        <v>51</v>
      </c>
      <c r="C916" s="3" t="s">
        <v>150</v>
      </c>
      <c r="D916" s="14" t="s">
        <v>48</v>
      </c>
      <c r="E916" s="7" t="s">
        <v>7</v>
      </c>
      <c r="F916" s="2">
        <v>13.65</v>
      </c>
      <c r="G916" s="8">
        <v>16.54</v>
      </c>
    </row>
    <row r="917" spans="1:7" ht="47.25" x14ac:dyDescent="0.25">
      <c r="A917" s="2" t="s">
        <v>94</v>
      </c>
      <c r="B917" s="3" t="s">
        <v>17</v>
      </c>
      <c r="C917" s="3" t="s">
        <v>149</v>
      </c>
      <c r="D917" s="14" t="s">
        <v>11</v>
      </c>
      <c r="E917" s="7" t="s">
        <v>7</v>
      </c>
      <c r="F917" s="2">
        <v>155.4</v>
      </c>
      <c r="G917" s="8">
        <v>365.26</v>
      </c>
    </row>
    <row r="918" spans="1:7" ht="47.25" x14ac:dyDescent="0.25">
      <c r="A918" s="2" t="s">
        <v>94</v>
      </c>
      <c r="B918" s="3" t="s">
        <v>12</v>
      </c>
      <c r="C918" s="3" t="s">
        <v>149</v>
      </c>
      <c r="D918" s="14" t="s">
        <v>24</v>
      </c>
      <c r="E918" s="7" t="s">
        <v>7</v>
      </c>
      <c r="F918" s="2">
        <v>152.82</v>
      </c>
      <c r="G918" s="8">
        <v>669.46</v>
      </c>
    </row>
    <row r="919" spans="1:7" ht="47.25" x14ac:dyDescent="0.25">
      <c r="A919" s="2" t="s">
        <v>94</v>
      </c>
      <c r="B919" s="3" t="s">
        <v>17</v>
      </c>
      <c r="C919" s="3" t="s">
        <v>149</v>
      </c>
      <c r="D919" s="14" t="s">
        <v>48</v>
      </c>
      <c r="E919" s="7" t="s">
        <v>7</v>
      </c>
      <c r="F919" s="2">
        <v>43.21</v>
      </c>
      <c r="G919" s="8">
        <v>139.72</v>
      </c>
    </row>
    <row r="920" spans="1:7" ht="15.75" x14ac:dyDescent="0.25">
      <c r="A920" s="2" t="s">
        <v>112</v>
      </c>
      <c r="B920" s="3" t="s">
        <v>12</v>
      </c>
      <c r="C920" s="3" t="s">
        <v>149</v>
      </c>
      <c r="D920" s="14" t="s">
        <v>10</v>
      </c>
      <c r="E920" s="7" t="s">
        <v>7</v>
      </c>
      <c r="F920" s="2">
        <v>205.69</v>
      </c>
      <c r="G920" s="8">
        <v>1421.88</v>
      </c>
    </row>
    <row r="921" spans="1:7" ht="15.75" x14ac:dyDescent="0.25">
      <c r="A921" s="2" t="s">
        <v>112</v>
      </c>
      <c r="B921" s="3" t="s">
        <v>12</v>
      </c>
      <c r="C921" s="3" t="s">
        <v>149</v>
      </c>
      <c r="D921" s="14" t="s">
        <v>11</v>
      </c>
      <c r="E921" s="7" t="s">
        <v>7</v>
      </c>
      <c r="F921" s="2">
        <v>221.97</v>
      </c>
      <c r="G921" s="8">
        <v>1291.04</v>
      </c>
    </row>
    <row r="922" spans="1:7" ht="15.75" x14ac:dyDescent="0.25">
      <c r="A922" s="2" t="s">
        <v>112</v>
      </c>
      <c r="B922" s="3" t="s">
        <v>12</v>
      </c>
      <c r="C922" s="3" t="s">
        <v>149</v>
      </c>
      <c r="D922" s="14" t="s">
        <v>6</v>
      </c>
      <c r="E922" s="7" t="s">
        <v>7</v>
      </c>
      <c r="F922" s="2">
        <v>40.909999999999997</v>
      </c>
      <c r="G922" s="8">
        <v>391.13</v>
      </c>
    </row>
    <row r="923" spans="1:7" ht="15.75" x14ac:dyDescent="0.25">
      <c r="A923" s="2" t="s">
        <v>112</v>
      </c>
      <c r="B923" s="3" t="s">
        <v>12</v>
      </c>
      <c r="C923" s="3" t="s">
        <v>149</v>
      </c>
      <c r="D923" s="14" t="s">
        <v>22</v>
      </c>
      <c r="E923" s="7" t="s">
        <v>7</v>
      </c>
      <c r="F923" s="2">
        <v>181.53</v>
      </c>
      <c r="G923" s="8">
        <v>1359.08</v>
      </c>
    </row>
    <row r="924" spans="1:7" ht="15.75" x14ac:dyDescent="0.25">
      <c r="A924" s="2" t="s">
        <v>112</v>
      </c>
      <c r="B924" s="3" t="s">
        <v>12</v>
      </c>
      <c r="C924" s="3" t="s">
        <v>149</v>
      </c>
      <c r="D924" s="14" t="s">
        <v>8</v>
      </c>
      <c r="E924" s="7" t="s">
        <v>7</v>
      </c>
      <c r="F924" s="2">
        <v>179.01</v>
      </c>
      <c r="G924" s="8">
        <v>1049.33</v>
      </c>
    </row>
    <row r="925" spans="1:7" ht="15.75" x14ac:dyDescent="0.25">
      <c r="A925" s="2" t="s">
        <v>112</v>
      </c>
      <c r="B925" s="3" t="s">
        <v>12</v>
      </c>
      <c r="C925" s="3" t="s">
        <v>149</v>
      </c>
      <c r="D925" s="14" t="s">
        <v>13</v>
      </c>
      <c r="E925" s="7" t="s">
        <v>7</v>
      </c>
      <c r="F925" s="2">
        <v>132.82</v>
      </c>
      <c r="G925" s="8">
        <v>964.48</v>
      </c>
    </row>
    <row r="926" spans="1:7" ht="15.75" x14ac:dyDescent="0.25">
      <c r="A926" s="2" t="s">
        <v>112</v>
      </c>
      <c r="B926" s="3" t="s">
        <v>12</v>
      </c>
      <c r="C926" s="3" t="s">
        <v>149</v>
      </c>
      <c r="D926" s="14" t="s">
        <v>24</v>
      </c>
      <c r="E926" s="7" t="s">
        <v>7</v>
      </c>
      <c r="F926" s="2">
        <v>90.14</v>
      </c>
      <c r="G926" s="8">
        <v>813.49</v>
      </c>
    </row>
    <row r="927" spans="1:7" ht="15.75" x14ac:dyDescent="0.25">
      <c r="A927" s="2" t="s">
        <v>112</v>
      </c>
      <c r="B927" s="3" t="s">
        <v>12</v>
      </c>
      <c r="C927" s="3" t="s">
        <v>149</v>
      </c>
      <c r="D927" s="14" t="s">
        <v>20</v>
      </c>
      <c r="E927" s="7" t="s">
        <v>7</v>
      </c>
      <c r="F927" s="2">
        <v>57.64</v>
      </c>
      <c r="G927" s="8">
        <v>477</v>
      </c>
    </row>
    <row r="928" spans="1:7" ht="15.75" x14ac:dyDescent="0.25">
      <c r="A928" s="2" t="s">
        <v>112</v>
      </c>
      <c r="B928" s="3" t="s">
        <v>12</v>
      </c>
      <c r="C928" s="3" t="s">
        <v>149</v>
      </c>
      <c r="D928" s="14" t="s">
        <v>25</v>
      </c>
      <c r="E928" s="7" t="s">
        <v>7</v>
      </c>
      <c r="F928" s="2">
        <v>101.76</v>
      </c>
      <c r="G928" s="8">
        <v>625.65</v>
      </c>
    </row>
    <row r="929" spans="1:7" ht="15.75" x14ac:dyDescent="0.25">
      <c r="A929" s="2" t="s">
        <v>112</v>
      </c>
      <c r="B929" s="3" t="s">
        <v>12</v>
      </c>
      <c r="C929" s="3" t="s">
        <v>149</v>
      </c>
      <c r="D929" s="14" t="s">
        <v>15</v>
      </c>
      <c r="E929" s="7" t="s">
        <v>7</v>
      </c>
      <c r="F929" s="2">
        <v>100.24</v>
      </c>
      <c r="G929" s="8">
        <v>659.47</v>
      </c>
    </row>
    <row r="930" spans="1:7" ht="15.75" x14ac:dyDescent="0.25">
      <c r="A930" s="2" t="s">
        <v>112</v>
      </c>
      <c r="B930" s="3" t="s">
        <v>12</v>
      </c>
      <c r="C930" s="3" t="s">
        <v>149</v>
      </c>
      <c r="D930" s="14" t="s">
        <v>34</v>
      </c>
      <c r="E930" s="7" t="s">
        <v>7</v>
      </c>
      <c r="F930" s="2">
        <v>107.79</v>
      </c>
      <c r="G930" s="8">
        <v>730.26</v>
      </c>
    </row>
    <row r="931" spans="1:7" ht="15.75" x14ac:dyDescent="0.25">
      <c r="A931" s="2" t="s">
        <v>112</v>
      </c>
      <c r="B931" s="3" t="s">
        <v>12</v>
      </c>
      <c r="C931" s="3" t="s">
        <v>149</v>
      </c>
      <c r="D931" s="14" t="s">
        <v>48</v>
      </c>
      <c r="E931" s="7" t="s">
        <v>7</v>
      </c>
      <c r="F931" s="2">
        <v>63.49</v>
      </c>
      <c r="G931" s="8">
        <v>573.79999999999995</v>
      </c>
    </row>
    <row r="932" spans="1:7" ht="15.75" x14ac:dyDescent="0.25">
      <c r="A932" s="2" t="s">
        <v>112</v>
      </c>
      <c r="B932" s="3" t="s">
        <v>17</v>
      </c>
      <c r="C932" s="3" t="s">
        <v>149</v>
      </c>
      <c r="D932" s="14" t="s">
        <v>13</v>
      </c>
      <c r="E932" s="7" t="s">
        <v>7</v>
      </c>
      <c r="F932" s="2">
        <v>1.36</v>
      </c>
      <c r="G932" s="8">
        <v>1.24</v>
      </c>
    </row>
    <row r="933" spans="1:7" ht="15.75" x14ac:dyDescent="0.25">
      <c r="A933" s="2" t="s">
        <v>93</v>
      </c>
      <c r="B933" s="3" t="s">
        <v>59</v>
      </c>
      <c r="C933" s="3" t="s">
        <v>149</v>
      </c>
      <c r="D933" s="14" t="s">
        <v>22</v>
      </c>
      <c r="E933" s="7" t="s">
        <v>7</v>
      </c>
      <c r="F933" s="2">
        <v>180.95</v>
      </c>
      <c r="G933" s="8">
        <v>562.59</v>
      </c>
    </row>
    <row r="934" spans="1:7" ht="15.75" x14ac:dyDescent="0.25">
      <c r="A934" s="2" t="s">
        <v>93</v>
      </c>
      <c r="B934" s="3" t="s">
        <v>59</v>
      </c>
      <c r="C934" s="3" t="s">
        <v>149</v>
      </c>
      <c r="D934" s="14" t="s">
        <v>8</v>
      </c>
      <c r="E934" s="7" t="s">
        <v>7</v>
      </c>
      <c r="F934" s="2">
        <v>198.4</v>
      </c>
      <c r="G934" s="8">
        <v>596.71</v>
      </c>
    </row>
    <row r="935" spans="1:7" ht="31.5" x14ac:dyDescent="0.25">
      <c r="A935" s="2" t="s">
        <v>93</v>
      </c>
      <c r="B935" s="3" t="s">
        <v>47</v>
      </c>
      <c r="C935" s="3" t="s">
        <v>154</v>
      </c>
      <c r="D935" s="14" t="s">
        <v>10</v>
      </c>
      <c r="E935" s="7" t="s">
        <v>7</v>
      </c>
      <c r="F935" s="2">
        <v>15.18</v>
      </c>
      <c r="G935" s="8">
        <v>3.61</v>
      </c>
    </row>
    <row r="936" spans="1:7" ht="15.75" x14ac:dyDescent="0.25">
      <c r="A936" s="2" t="s">
        <v>93</v>
      </c>
      <c r="B936" s="3" t="s">
        <v>59</v>
      </c>
      <c r="C936" s="3" t="s">
        <v>149</v>
      </c>
      <c r="D936" s="14" t="s">
        <v>15</v>
      </c>
      <c r="E936" s="7" t="s">
        <v>7</v>
      </c>
      <c r="F936" s="2">
        <v>73.290000000000006</v>
      </c>
      <c r="G936" s="8">
        <v>224.94</v>
      </c>
    </row>
    <row r="937" spans="1:7" ht="15.75" x14ac:dyDescent="0.25">
      <c r="A937" s="2" t="s">
        <v>93</v>
      </c>
      <c r="B937" s="3" t="s">
        <v>59</v>
      </c>
      <c r="C937" s="3" t="s">
        <v>149</v>
      </c>
      <c r="D937" s="14" t="s">
        <v>25</v>
      </c>
      <c r="E937" s="7" t="s">
        <v>7</v>
      </c>
      <c r="F937" s="2">
        <v>145.16</v>
      </c>
      <c r="G937" s="8">
        <v>438.42</v>
      </c>
    </row>
    <row r="938" spans="1:7" ht="15.75" x14ac:dyDescent="0.25">
      <c r="A938" s="2" t="s">
        <v>93</v>
      </c>
      <c r="B938" s="3" t="s">
        <v>12</v>
      </c>
      <c r="C938" s="3" t="s">
        <v>149</v>
      </c>
      <c r="D938" s="14" t="s">
        <v>25</v>
      </c>
      <c r="E938" s="7" t="s">
        <v>7</v>
      </c>
      <c r="F938" s="2">
        <v>1.96</v>
      </c>
      <c r="G938" s="8">
        <v>0.4</v>
      </c>
    </row>
    <row r="939" spans="1:7" ht="15.75" x14ac:dyDescent="0.25">
      <c r="A939" s="2" t="s">
        <v>93</v>
      </c>
      <c r="B939" s="3" t="s">
        <v>17</v>
      </c>
      <c r="C939" s="3" t="s">
        <v>149</v>
      </c>
      <c r="D939" s="14" t="s">
        <v>24</v>
      </c>
      <c r="E939" s="7" t="s">
        <v>7</v>
      </c>
      <c r="F939" s="2">
        <v>0.48</v>
      </c>
      <c r="G939" s="8">
        <v>0.06</v>
      </c>
    </row>
    <row r="940" spans="1:7" ht="31.5" x14ac:dyDescent="0.25">
      <c r="A940" s="2" t="s">
        <v>93</v>
      </c>
      <c r="B940" s="3" t="s">
        <v>47</v>
      </c>
      <c r="C940" s="3" t="s">
        <v>154</v>
      </c>
      <c r="D940" s="14" t="s">
        <v>24</v>
      </c>
      <c r="E940" s="7" t="s">
        <v>7</v>
      </c>
      <c r="F940" s="2">
        <v>23.35</v>
      </c>
      <c r="G940" s="8">
        <v>9.18</v>
      </c>
    </row>
    <row r="941" spans="1:7" ht="31.5" x14ac:dyDescent="0.25">
      <c r="A941" s="2" t="s">
        <v>93</v>
      </c>
      <c r="B941" s="3" t="s">
        <v>68</v>
      </c>
      <c r="C941" s="3" t="s">
        <v>154</v>
      </c>
      <c r="D941" s="14" t="s">
        <v>34</v>
      </c>
      <c r="E941" s="7" t="s">
        <v>7</v>
      </c>
      <c r="F941" s="2">
        <v>82.9</v>
      </c>
      <c r="G941" s="8">
        <v>171</v>
      </c>
    </row>
    <row r="942" spans="1:7" ht="15.75" x14ac:dyDescent="0.25">
      <c r="A942" s="2" t="s">
        <v>93</v>
      </c>
      <c r="B942" s="3" t="s">
        <v>23</v>
      </c>
      <c r="C942" s="3" t="s">
        <v>149</v>
      </c>
      <c r="D942" s="14" t="s">
        <v>15</v>
      </c>
      <c r="E942" s="7" t="s">
        <v>7</v>
      </c>
      <c r="F942" s="2">
        <v>0.84</v>
      </c>
      <c r="G942" s="8">
        <v>0.02</v>
      </c>
    </row>
    <row r="943" spans="1:7" ht="15.75" x14ac:dyDescent="0.25">
      <c r="A943" s="2" t="s">
        <v>93</v>
      </c>
      <c r="B943" s="3" t="s">
        <v>59</v>
      </c>
      <c r="C943" s="3" t="s">
        <v>149</v>
      </c>
      <c r="D943" s="14" t="s">
        <v>24</v>
      </c>
      <c r="E943" s="7" t="s">
        <v>7</v>
      </c>
      <c r="F943" s="2">
        <v>38.909999999999997</v>
      </c>
      <c r="G943" s="8">
        <v>122.27</v>
      </c>
    </row>
    <row r="944" spans="1:7" ht="15.75" x14ac:dyDescent="0.25">
      <c r="A944" s="2" t="s">
        <v>93</v>
      </c>
      <c r="B944" s="3" t="s">
        <v>59</v>
      </c>
      <c r="C944" s="3" t="s">
        <v>149</v>
      </c>
      <c r="D944" s="14" t="s">
        <v>20</v>
      </c>
      <c r="E944" s="7" t="s">
        <v>7</v>
      </c>
      <c r="F944" s="2">
        <v>124.2</v>
      </c>
      <c r="G944" s="8">
        <v>397.72</v>
      </c>
    </row>
    <row r="945" spans="1:7" ht="15.75" x14ac:dyDescent="0.25">
      <c r="A945" s="2" t="s">
        <v>93</v>
      </c>
      <c r="B945" s="3" t="s">
        <v>59</v>
      </c>
      <c r="C945" s="3" t="s">
        <v>149</v>
      </c>
      <c r="D945" s="14" t="s">
        <v>13</v>
      </c>
      <c r="E945" s="7" t="s">
        <v>7</v>
      </c>
      <c r="F945" s="2">
        <v>17.23</v>
      </c>
      <c r="G945" s="8">
        <v>53.82</v>
      </c>
    </row>
    <row r="946" spans="1:7" ht="15.75" x14ac:dyDescent="0.25">
      <c r="A946" s="2" t="s">
        <v>93</v>
      </c>
      <c r="B946" s="3" t="s">
        <v>9</v>
      </c>
      <c r="C946" s="3" t="s">
        <v>149</v>
      </c>
      <c r="D946" s="14" t="s">
        <v>24</v>
      </c>
      <c r="E946" s="7" t="s">
        <v>7</v>
      </c>
      <c r="F946" s="2">
        <v>53.32</v>
      </c>
      <c r="G946" s="8">
        <v>87.9</v>
      </c>
    </row>
    <row r="947" spans="1:7" ht="15.75" x14ac:dyDescent="0.25">
      <c r="A947" s="2" t="s">
        <v>93</v>
      </c>
      <c r="B947" s="3" t="s">
        <v>59</v>
      </c>
      <c r="C947" s="3" t="s">
        <v>149</v>
      </c>
      <c r="D947" s="14" t="s">
        <v>6</v>
      </c>
      <c r="E947" s="7" t="s">
        <v>7</v>
      </c>
      <c r="F947" s="2">
        <v>49.19</v>
      </c>
      <c r="G947" s="8">
        <v>153.49</v>
      </c>
    </row>
    <row r="948" spans="1:7" ht="15.75" x14ac:dyDescent="0.25">
      <c r="A948" s="2" t="s">
        <v>93</v>
      </c>
      <c r="B948" s="3" t="s">
        <v>59</v>
      </c>
      <c r="C948" s="3" t="s">
        <v>149</v>
      </c>
      <c r="D948" s="14" t="s">
        <v>34</v>
      </c>
      <c r="E948" s="7" t="s">
        <v>7</v>
      </c>
      <c r="F948" s="2">
        <v>35.340000000000003</v>
      </c>
      <c r="G948" s="8">
        <v>100.94</v>
      </c>
    </row>
    <row r="949" spans="1:7" ht="15.75" x14ac:dyDescent="0.25">
      <c r="A949" s="2" t="s">
        <v>93</v>
      </c>
      <c r="B949" s="3" t="s">
        <v>9</v>
      </c>
      <c r="C949" s="3" t="s">
        <v>149</v>
      </c>
      <c r="D949" s="14" t="s">
        <v>13</v>
      </c>
      <c r="E949" s="7" t="s">
        <v>7</v>
      </c>
      <c r="F949" s="2">
        <v>37.130000000000003</v>
      </c>
      <c r="G949" s="8">
        <v>62.99</v>
      </c>
    </row>
    <row r="950" spans="1:7" ht="15.75" x14ac:dyDescent="0.25">
      <c r="A950" s="2" t="s">
        <v>93</v>
      </c>
      <c r="B950" s="3" t="s">
        <v>9</v>
      </c>
      <c r="C950" s="3" t="s">
        <v>149</v>
      </c>
      <c r="D950" s="14" t="s">
        <v>20</v>
      </c>
      <c r="E950" s="7" t="s">
        <v>7</v>
      </c>
      <c r="F950" s="2">
        <v>64.209999999999994</v>
      </c>
      <c r="G950" s="8">
        <v>111.27</v>
      </c>
    </row>
    <row r="951" spans="1:7" ht="15.75" x14ac:dyDescent="0.25">
      <c r="A951" s="2" t="s">
        <v>93</v>
      </c>
      <c r="B951" s="3" t="s">
        <v>9</v>
      </c>
      <c r="C951" s="3" t="s">
        <v>149</v>
      </c>
      <c r="D951" s="14" t="s">
        <v>22</v>
      </c>
      <c r="E951" s="7" t="s">
        <v>7</v>
      </c>
      <c r="F951" s="2">
        <v>68.67</v>
      </c>
      <c r="G951" s="8">
        <v>210.54</v>
      </c>
    </row>
    <row r="952" spans="1:7" ht="15.75" x14ac:dyDescent="0.25">
      <c r="A952" s="2" t="s">
        <v>93</v>
      </c>
      <c r="B952" s="3" t="s">
        <v>17</v>
      </c>
      <c r="C952" s="3" t="s">
        <v>149</v>
      </c>
      <c r="D952" s="14" t="s">
        <v>13</v>
      </c>
      <c r="E952" s="7" t="s">
        <v>7</v>
      </c>
      <c r="F952" s="2">
        <v>0.37</v>
      </c>
      <c r="G952" s="8">
        <v>0.3</v>
      </c>
    </row>
    <row r="953" spans="1:7" ht="141.75" x14ac:dyDescent="0.25">
      <c r="A953" s="2" t="s">
        <v>123</v>
      </c>
      <c r="B953" s="3" t="s">
        <v>17</v>
      </c>
      <c r="C953" s="3" t="s">
        <v>149</v>
      </c>
      <c r="D953" s="14" t="s">
        <v>24</v>
      </c>
      <c r="E953" s="7" t="s">
        <v>7</v>
      </c>
      <c r="F953" s="2">
        <v>0.59</v>
      </c>
      <c r="G953" s="8">
        <v>0</v>
      </c>
    </row>
    <row r="954" spans="1:7" ht="141.75" x14ac:dyDescent="0.25">
      <c r="A954" s="2" t="s">
        <v>123</v>
      </c>
      <c r="B954" s="3" t="s">
        <v>17</v>
      </c>
      <c r="C954" s="3" t="s">
        <v>149</v>
      </c>
      <c r="D954" s="14" t="s">
        <v>20</v>
      </c>
      <c r="E954" s="7" t="s">
        <v>7</v>
      </c>
      <c r="F954" s="2">
        <v>0.78</v>
      </c>
      <c r="G954" s="8">
        <v>0</v>
      </c>
    </row>
    <row r="955" spans="1:7" ht="141.75" x14ac:dyDescent="0.25">
      <c r="A955" s="2" t="s">
        <v>123</v>
      </c>
      <c r="B955" s="3" t="s">
        <v>17</v>
      </c>
      <c r="C955" s="3" t="s">
        <v>149</v>
      </c>
      <c r="D955" s="14" t="s">
        <v>13</v>
      </c>
      <c r="E955" s="7" t="s">
        <v>7</v>
      </c>
      <c r="F955" s="2">
        <v>0.35</v>
      </c>
      <c r="G955" s="8">
        <v>0.08</v>
      </c>
    </row>
    <row r="956" spans="1:7" ht="141.75" x14ac:dyDescent="0.25">
      <c r="A956" s="2" t="s">
        <v>123</v>
      </c>
      <c r="B956" s="3" t="s">
        <v>17</v>
      </c>
      <c r="C956" s="3" t="s">
        <v>149</v>
      </c>
      <c r="D956" s="14" t="s">
        <v>15</v>
      </c>
      <c r="E956" s="7" t="s">
        <v>7</v>
      </c>
      <c r="F956" s="2">
        <v>0.31</v>
      </c>
      <c r="G956" s="8">
        <v>0</v>
      </c>
    </row>
    <row r="957" spans="1:7" ht="31.5" x14ac:dyDescent="0.25">
      <c r="A957" s="2" t="s">
        <v>18</v>
      </c>
      <c r="B957" s="3" t="s">
        <v>19</v>
      </c>
      <c r="C957" s="3" t="s">
        <v>149</v>
      </c>
      <c r="D957" s="14" t="s">
        <v>20</v>
      </c>
      <c r="E957" s="7" t="s">
        <v>7</v>
      </c>
      <c r="F957" s="2">
        <v>5.9</v>
      </c>
      <c r="G957" s="8">
        <v>3.58</v>
      </c>
    </row>
    <row r="958" spans="1:7" ht="15.75" x14ac:dyDescent="0.25">
      <c r="A958" s="2" t="s">
        <v>18</v>
      </c>
      <c r="B958" s="3" t="s">
        <v>21</v>
      </c>
      <c r="C958" s="3" t="s">
        <v>150</v>
      </c>
      <c r="D958" s="14" t="s">
        <v>6</v>
      </c>
      <c r="E958" s="7" t="s">
        <v>7</v>
      </c>
      <c r="F958" s="2">
        <v>369.95</v>
      </c>
      <c r="G958" s="8">
        <v>257.99</v>
      </c>
    </row>
    <row r="959" spans="1:7" ht="15.75" x14ac:dyDescent="0.25">
      <c r="A959" s="2" t="s">
        <v>18</v>
      </c>
      <c r="B959" s="3" t="s">
        <v>21</v>
      </c>
      <c r="C959" s="3" t="s">
        <v>150</v>
      </c>
      <c r="D959" s="14" t="s">
        <v>22</v>
      </c>
      <c r="E959" s="7" t="s">
        <v>7</v>
      </c>
      <c r="F959" s="2">
        <v>169.09</v>
      </c>
      <c r="G959" s="8">
        <v>105.17</v>
      </c>
    </row>
    <row r="960" spans="1:7" ht="15.75" x14ac:dyDescent="0.25">
      <c r="A960" s="2" t="s">
        <v>18</v>
      </c>
      <c r="B960" s="3" t="s">
        <v>21</v>
      </c>
      <c r="C960" s="3" t="s">
        <v>150</v>
      </c>
      <c r="D960" s="14" t="s">
        <v>10</v>
      </c>
      <c r="E960" s="7" t="s">
        <v>7</v>
      </c>
      <c r="F960" s="2">
        <v>566.76</v>
      </c>
      <c r="G960" s="8">
        <v>274.45</v>
      </c>
    </row>
    <row r="961" spans="1:7" ht="15.75" x14ac:dyDescent="0.25">
      <c r="A961" s="2" t="s">
        <v>18</v>
      </c>
      <c r="B961" s="3" t="s">
        <v>23</v>
      </c>
      <c r="C961" s="3" t="s">
        <v>149</v>
      </c>
      <c r="D961" s="14" t="s">
        <v>24</v>
      </c>
      <c r="E961" s="7" t="s">
        <v>7</v>
      </c>
      <c r="F961" s="2">
        <v>663.09</v>
      </c>
      <c r="G961" s="8">
        <v>361.84</v>
      </c>
    </row>
    <row r="962" spans="1:7" ht="15.75" x14ac:dyDescent="0.25">
      <c r="A962" s="2" t="s">
        <v>18</v>
      </c>
      <c r="B962" s="3" t="s">
        <v>23</v>
      </c>
      <c r="C962" s="3" t="s">
        <v>149</v>
      </c>
      <c r="D962" s="14" t="s">
        <v>8</v>
      </c>
      <c r="E962" s="7" t="s">
        <v>7</v>
      </c>
      <c r="F962" s="2">
        <v>476.43</v>
      </c>
      <c r="G962" s="8">
        <v>218.06</v>
      </c>
    </row>
    <row r="963" spans="1:7" ht="15.75" x14ac:dyDescent="0.25">
      <c r="A963" s="2" t="s">
        <v>18</v>
      </c>
      <c r="B963" s="3" t="s">
        <v>23</v>
      </c>
      <c r="C963" s="3" t="s">
        <v>149</v>
      </c>
      <c r="D963" s="14" t="s">
        <v>25</v>
      </c>
      <c r="E963" s="7" t="s">
        <v>7</v>
      </c>
      <c r="F963" s="2">
        <v>1118.57</v>
      </c>
      <c r="G963" s="8">
        <v>480.7</v>
      </c>
    </row>
    <row r="964" spans="1:7" ht="31.5" x14ac:dyDescent="0.25">
      <c r="A964" s="2" t="s">
        <v>18</v>
      </c>
      <c r="B964" s="3" t="s">
        <v>26</v>
      </c>
      <c r="C964" s="3" t="s">
        <v>152</v>
      </c>
      <c r="D964" s="14" t="s">
        <v>6</v>
      </c>
      <c r="E964" s="7" t="s">
        <v>7</v>
      </c>
      <c r="F964" s="2">
        <v>158.34</v>
      </c>
      <c r="G964" s="8">
        <v>84</v>
      </c>
    </row>
    <row r="965" spans="1:7" ht="31.5" x14ac:dyDescent="0.25">
      <c r="A965" s="2" t="s">
        <v>18</v>
      </c>
      <c r="B965" s="3" t="s">
        <v>56</v>
      </c>
      <c r="C965" s="3" t="s">
        <v>154</v>
      </c>
      <c r="D965" s="14" t="s">
        <v>15</v>
      </c>
      <c r="E965" s="7" t="s">
        <v>7</v>
      </c>
      <c r="F965" s="2">
        <v>846.91</v>
      </c>
      <c r="G965" s="8">
        <v>357.58</v>
      </c>
    </row>
    <row r="966" spans="1:7" ht="15.75" x14ac:dyDescent="0.25">
      <c r="A966" s="2" t="s">
        <v>18</v>
      </c>
      <c r="B966" s="3" t="s">
        <v>23</v>
      </c>
      <c r="C966" s="3" t="s">
        <v>149</v>
      </c>
      <c r="D966" s="14" t="s">
        <v>15</v>
      </c>
      <c r="E966" s="7" t="s">
        <v>7</v>
      </c>
      <c r="F966" s="2">
        <v>635.75</v>
      </c>
      <c r="G966" s="8">
        <v>268.39</v>
      </c>
    </row>
    <row r="967" spans="1:7" ht="15.75" x14ac:dyDescent="0.25">
      <c r="A967" s="2" t="s">
        <v>18</v>
      </c>
      <c r="B967" s="3" t="s">
        <v>60</v>
      </c>
      <c r="C967" s="3" t="s">
        <v>150</v>
      </c>
      <c r="D967" s="14" t="s">
        <v>34</v>
      </c>
      <c r="E967" s="7" t="s">
        <v>7</v>
      </c>
      <c r="F967" s="2">
        <v>48.01</v>
      </c>
      <c r="G967" s="8">
        <v>19.760000000000002</v>
      </c>
    </row>
    <row r="968" spans="1:7" ht="31.5" x14ac:dyDescent="0.25">
      <c r="A968" s="2" t="s">
        <v>18</v>
      </c>
      <c r="B968" s="3" t="s">
        <v>32</v>
      </c>
      <c r="C968" s="3" t="s">
        <v>150</v>
      </c>
      <c r="D968" s="14" t="s">
        <v>22</v>
      </c>
      <c r="E968" s="7" t="s">
        <v>7</v>
      </c>
      <c r="F968" s="2">
        <v>36.04</v>
      </c>
      <c r="G968" s="8">
        <v>20.93</v>
      </c>
    </row>
    <row r="969" spans="1:7" ht="31.5" x14ac:dyDescent="0.25">
      <c r="A969" s="2" t="s">
        <v>18</v>
      </c>
      <c r="B969" s="3" t="s">
        <v>32</v>
      </c>
      <c r="C969" s="3" t="s">
        <v>150</v>
      </c>
      <c r="D969" s="14" t="s">
        <v>8</v>
      </c>
      <c r="E969" s="7" t="s">
        <v>7</v>
      </c>
      <c r="F969" s="2">
        <v>96.96</v>
      </c>
      <c r="G969" s="8">
        <v>46.54</v>
      </c>
    </row>
    <row r="970" spans="1:7" ht="15.75" x14ac:dyDescent="0.25">
      <c r="A970" s="2" t="s">
        <v>18</v>
      </c>
      <c r="B970" s="3" t="s">
        <v>23</v>
      </c>
      <c r="C970" s="3" t="s">
        <v>149</v>
      </c>
      <c r="D970" s="14" t="s">
        <v>13</v>
      </c>
      <c r="E970" s="7" t="s">
        <v>7</v>
      </c>
      <c r="F970" s="2">
        <v>1230.1199999999999</v>
      </c>
      <c r="G970" s="8">
        <v>624.88</v>
      </c>
    </row>
    <row r="971" spans="1:7" ht="15.75" x14ac:dyDescent="0.25">
      <c r="A971" s="2" t="s">
        <v>18</v>
      </c>
      <c r="B971" s="3" t="s">
        <v>23</v>
      </c>
      <c r="C971" s="3" t="s">
        <v>149</v>
      </c>
      <c r="D971" s="14" t="s">
        <v>11</v>
      </c>
      <c r="E971" s="7" t="s">
        <v>7</v>
      </c>
      <c r="F971" s="2">
        <v>1032.04</v>
      </c>
      <c r="G971" s="8">
        <v>484.89</v>
      </c>
    </row>
    <row r="972" spans="1:7" ht="15.75" x14ac:dyDescent="0.25">
      <c r="A972" s="2" t="s">
        <v>18</v>
      </c>
      <c r="B972" s="3" t="s">
        <v>23</v>
      </c>
      <c r="C972" s="3" t="s">
        <v>149</v>
      </c>
      <c r="D972" s="14" t="s">
        <v>34</v>
      </c>
      <c r="E972" s="7" t="s">
        <v>7</v>
      </c>
      <c r="F972" s="2">
        <v>758.24</v>
      </c>
      <c r="G972" s="8">
        <v>328.86</v>
      </c>
    </row>
    <row r="973" spans="1:7" ht="31.5" x14ac:dyDescent="0.25">
      <c r="A973" s="2" t="s">
        <v>18</v>
      </c>
      <c r="B973" s="3" t="s">
        <v>32</v>
      </c>
      <c r="C973" s="3" t="s">
        <v>150</v>
      </c>
      <c r="D973" s="14" t="s">
        <v>11</v>
      </c>
      <c r="E973" s="7" t="s">
        <v>7</v>
      </c>
      <c r="F973" s="2">
        <v>41.93</v>
      </c>
      <c r="G973" s="8">
        <v>21.01</v>
      </c>
    </row>
    <row r="974" spans="1:7" ht="31.5" x14ac:dyDescent="0.25">
      <c r="A974" s="2" t="s">
        <v>18</v>
      </c>
      <c r="B974" s="3" t="s">
        <v>32</v>
      </c>
      <c r="C974" s="3" t="s">
        <v>150</v>
      </c>
      <c r="D974" s="14" t="s">
        <v>25</v>
      </c>
      <c r="E974" s="7" t="s">
        <v>7</v>
      </c>
      <c r="F974" s="2">
        <v>89.91</v>
      </c>
      <c r="G974" s="8">
        <v>44.19</v>
      </c>
    </row>
    <row r="975" spans="1:7" ht="15.75" x14ac:dyDescent="0.25">
      <c r="A975" s="2" t="s">
        <v>18</v>
      </c>
      <c r="B975" s="3" t="s">
        <v>21</v>
      </c>
      <c r="C975" s="3" t="s">
        <v>150</v>
      </c>
      <c r="D975" s="14" t="s">
        <v>13</v>
      </c>
      <c r="E975" s="7" t="s">
        <v>7</v>
      </c>
      <c r="F975" s="2">
        <v>138.29</v>
      </c>
      <c r="G975" s="8">
        <v>62.96</v>
      </c>
    </row>
    <row r="976" spans="1:7" ht="15.75" x14ac:dyDescent="0.25">
      <c r="A976" s="2" t="s">
        <v>18</v>
      </c>
      <c r="B976" s="3" t="s">
        <v>23</v>
      </c>
      <c r="C976" s="3" t="s">
        <v>149</v>
      </c>
      <c r="D976" s="14" t="s">
        <v>6</v>
      </c>
      <c r="E976" s="7" t="s">
        <v>7</v>
      </c>
      <c r="F976" s="2">
        <v>549.46</v>
      </c>
      <c r="G976" s="8">
        <v>276.89</v>
      </c>
    </row>
    <row r="977" spans="1:7" ht="15.75" x14ac:dyDescent="0.25">
      <c r="A977" s="2" t="s">
        <v>18</v>
      </c>
      <c r="B977" s="3" t="s">
        <v>23</v>
      </c>
      <c r="C977" s="3" t="s">
        <v>149</v>
      </c>
      <c r="D977" s="14" t="s">
        <v>20</v>
      </c>
      <c r="E977" s="7" t="s">
        <v>7</v>
      </c>
      <c r="F977" s="2">
        <v>878.17</v>
      </c>
      <c r="G977" s="8">
        <v>458.19</v>
      </c>
    </row>
    <row r="978" spans="1:7" ht="15.75" x14ac:dyDescent="0.25">
      <c r="A978" s="2" t="s">
        <v>18</v>
      </c>
      <c r="B978" s="3" t="s">
        <v>23</v>
      </c>
      <c r="C978" s="3" t="s">
        <v>149</v>
      </c>
      <c r="D978" s="14" t="s">
        <v>22</v>
      </c>
      <c r="E978" s="7" t="s">
        <v>7</v>
      </c>
      <c r="F978" s="2">
        <v>1038.49</v>
      </c>
      <c r="G978" s="8">
        <v>516.4</v>
      </c>
    </row>
    <row r="979" spans="1:7" ht="15.75" x14ac:dyDescent="0.25">
      <c r="A979" s="2" t="s">
        <v>18</v>
      </c>
      <c r="B979" s="3" t="s">
        <v>28</v>
      </c>
      <c r="C979" s="3" t="s">
        <v>149</v>
      </c>
      <c r="D979" s="14" t="s">
        <v>22</v>
      </c>
      <c r="E979" s="7" t="s">
        <v>7</v>
      </c>
      <c r="F979" s="2">
        <v>21.15</v>
      </c>
      <c r="G979" s="8">
        <v>10.87</v>
      </c>
    </row>
    <row r="980" spans="1:7" ht="15.75" x14ac:dyDescent="0.25">
      <c r="A980" s="2" t="s">
        <v>18</v>
      </c>
      <c r="B980" s="3" t="s">
        <v>21</v>
      </c>
      <c r="C980" s="3" t="s">
        <v>150</v>
      </c>
      <c r="D980" s="14" t="s">
        <v>8</v>
      </c>
      <c r="E980" s="7" t="s">
        <v>7</v>
      </c>
      <c r="F980" s="2">
        <v>190.8</v>
      </c>
      <c r="G980" s="8">
        <v>83.87</v>
      </c>
    </row>
    <row r="981" spans="1:7" ht="31.5" x14ac:dyDescent="0.25">
      <c r="A981" s="2" t="s">
        <v>18</v>
      </c>
      <c r="B981" s="3" t="s">
        <v>56</v>
      </c>
      <c r="C981" s="3" t="s">
        <v>154</v>
      </c>
      <c r="D981" s="14" t="s">
        <v>25</v>
      </c>
      <c r="E981" s="7" t="s">
        <v>7</v>
      </c>
      <c r="F981" s="2">
        <v>94.08</v>
      </c>
      <c r="G981" s="8">
        <v>35.409999999999997</v>
      </c>
    </row>
    <row r="982" spans="1:7" ht="31.5" x14ac:dyDescent="0.25">
      <c r="A982" s="2" t="s">
        <v>18</v>
      </c>
      <c r="B982" s="3" t="s">
        <v>56</v>
      </c>
      <c r="C982" s="3" t="s">
        <v>154</v>
      </c>
      <c r="D982" s="14" t="s">
        <v>34</v>
      </c>
      <c r="E982" s="7" t="s">
        <v>7</v>
      </c>
      <c r="F982" s="2">
        <v>281.20999999999998</v>
      </c>
      <c r="G982" s="8">
        <v>107.17</v>
      </c>
    </row>
    <row r="983" spans="1:7" ht="15.75" x14ac:dyDescent="0.25">
      <c r="A983" s="2" t="s">
        <v>18</v>
      </c>
      <c r="B983" s="3" t="s">
        <v>23</v>
      </c>
      <c r="C983" s="3" t="s">
        <v>149</v>
      </c>
      <c r="D983" s="14" t="s">
        <v>10</v>
      </c>
      <c r="E983" s="7" t="s">
        <v>7</v>
      </c>
      <c r="F983" s="2">
        <v>1028.03</v>
      </c>
      <c r="G983" s="8">
        <v>506.53</v>
      </c>
    </row>
    <row r="984" spans="1:7" ht="15.75" x14ac:dyDescent="0.25">
      <c r="A984" s="2" t="s">
        <v>18</v>
      </c>
      <c r="B984" s="3" t="s">
        <v>21</v>
      </c>
      <c r="C984" s="3" t="s">
        <v>150</v>
      </c>
      <c r="D984" s="14" t="s">
        <v>20</v>
      </c>
      <c r="E984" s="7" t="s">
        <v>7</v>
      </c>
      <c r="F984" s="2">
        <v>140.87</v>
      </c>
      <c r="G984" s="8">
        <v>84.03</v>
      </c>
    </row>
    <row r="985" spans="1:7" ht="15.75" x14ac:dyDescent="0.25">
      <c r="A985" s="2" t="s">
        <v>18</v>
      </c>
      <c r="B985" s="3" t="s">
        <v>21</v>
      </c>
      <c r="C985" s="3" t="s">
        <v>150</v>
      </c>
      <c r="D985" s="14" t="s">
        <v>48</v>
      </c>
      <c r="E985" s="7" t="s">
        <v>7</v>
      </c>
      <c r="F985" s="2">
        <v>180.48</v>
      </c>
      <c r="G985" s="8">
        <v>145.08000000000001</v>
      </c>
    </row>
    <row r="986" spans="1:7" ht="15.75" x14ac:dyDescent="0.25">
      <c r="A986" s="2" t="s">
        <v>18</v>
      </c>
      <c r="B986" s="3" t="s">
        <v>21</v>
      </c>
      <c r="C986" s="3" t="s">
        <v>150</v>
      </c>
      <c r="D986" s="14" t="s">
        <v>11</v>
      </c>
      <c r="E986" s="7" t="s">
        <v>7</v>
      </c>
      <c r="F986" s="2">
        <v>207.82</v>
      </c>
      <c r="G986" s="8">
        <v>108.02</v>
      </c>
    </row>
    <row r="987" spans="1:7" ht="15.75" x14ac:dyDescent="0.25">
      <c r="A987" s="2" t="s">
        <v>18</v>
      </c>
      <c r="B987" s="3" t="s">
        <v>21</v>
      </c>
      <c r="C987" s="3" t="s">
        <v>150</v>
      </c>
      <c r="D987" s="14" t="s">
        <v>25</v>
      </c>
      <c r="E987" s="7" t="s">
        <v>7</v>
      </c>
      <c r="F987" s="2">
        <v>444.06</v>
      </c>
      <c r="G987" s="8">
        <v>192.4</v>
      </c>
    </row>
    <row r="988" spans="1:7" ht="15.75" x14ac:dyDescent="0.25">
      <c r="A988" s="2" t="s">
        <v>18</v>
      </c>
      <c r="B988" s="3" t="s">
        <v>60</v>
      </c>
      <c r="C988" s="3" t="s">
        <v>150</v>
      </c>
      <c r="D988" s="14" t="s">
        <v>13</v>
      </c>
      <c r="E988" s="7" t="s">
        <v>7</v>
      </c>
      <c r="F988" s="2">
        <v>33.04</v>
      </c>
      <c r="G988" s="8">
        <v>18.32</v>
      </c>
    </row>
    <row r="989" spans="1:7" ht="31.5" x14ac:dyDescent="0.25">
      <c r="A989" s="2" t="s">
        <v>18</v>
      </c>
      <c r="B989" s="3" t="s">
        <v>56</v>
      </c>
      <c r="C989" s="3" t="s">
        <v>154</v>
      </c>
      <c r="D989" s="14" t="s">
        <v>11</v>
      </c>
      <c r="E989" s="7" t="s">
        <v>7</v>
      </c>
      <c r="F989" s="2">
        <v>140.56</v>
      </c>
      <c r="G989" s="8">
        <v>62.88</v>
      </c>
    </row>
    <row r="990" spans="1:7" ht="31.5" x14ac:dyDescent="0.25">
      <c r="A990" s="2" t="s">
        <v>18</v>
      </c>
      <c r="B990" s="3" t="s">
        <v>56</v>
      </c>
      <c r="C990" s="3" t="s">
        <v>154</v>
      </c>
      <c r="D990" s="14" t="s">
        <v>8</v>
      </c>
      <c r="E990" s="7" t="s">
        <v>7</v>
      </c>
      <c r="F990" s="2">
        <v>236.1</v>
      </c>
      <c r="G990" s="8">
        <v>104.81</v>
      </c>
    </row>
    <row r="991" spans="1:7" ht="15.75" x14ac:dyDescent="0.25">
      <c r="A991" s="2" t="s">
        <v>18</v>
      </c>
      <c r="B991" s="3" t="s">
        <v>60</v>
      </c>
      <c r="C991" s="3" t="s">
        <v>150</v>
      </c>
      <c r="D991" s="14" t="s">
        <v>8</v>
      </c>
      <c r="E991" s="7" t="s">
        <v>7</v>
      </c>
      <c r="F991" s="2">
        <v>33.049999999999997</v>
      </c>
      <c r="G991" s="8">
        <v>19.440000000000001</v>
      </c>
    </row>
    <row r="992" spans="1:7" ht="31.5" x14ac:dyDescent="0.25">
      <c r="A992" s="2" t="s">
        <v>18</v>
      </c>
      <c r="B992" s="3" t="s">
        <v>32</v>
      </c>
      <c r="C992" s="3" t="s">
        <v>150</v>
      </c>
      <c r="D992" s="14" t="s">
        <v>34</v>
      </c>
      <c r="E992" s="7" t="s">
        <v>7</v>
      </c>
      <c r="F992" s="2">
        <v>94.02</v>
      </c>
      <c r="G992" s="8">
        <v>42.83</v>
      </c>
    </row>
    <row r="993" spans="1:7" ht="31.5" x14ac:dyDescent="0.25">
      <c r="A993" s="2" t="s">
        <v>18</v>
      </c>
      <c r="B993" s="3" t="s">
        <v>26</v>
      </c>
      <c r="C993" s="3" t="s">
        <v>152</v>
      </c>
      <c r="D993" s="14" t="s">
        <v>24</v>
      </c>
      <c r="E993" s="7" t="s">
        <v>7</v>
      </c>
      <c r="F993" s="2">
        <v>155.27000000000001</v>
      </c>
      <c r="G993" s="8">
        <v>83.84</v>
      </c>
    </row>
    <row r="994" spans="1:7" ht="15.75" x14ac:dyDescent="0.25">
      <c r="A994" s="2" t="s">
        <v>18</v>
      </c>
      <c r="B994" s="3" t="s">
        <v>12</v>
      </c>
      <c r="C994" s="3" t="s">
        <v>149</v>
      </c>
      <c r="D994" s="14" t="s">
        <v>34</v>
      </c>
      <c r="E994" s="7" t="s">
        <v>7</v>
      </c>
      <c r="F994" s="2">
        <v>6.97</v>
      </c>
      <c r="G994" s="8">
        <v>5.55</v>
      </c>
    </row>
    <row r="995" spans="1:7" ht="15.75" x14ac:dyDescent="0.25">
      <c r="A995" s="2" t="s">
        <v>18</v>
      </c>
      <c r="B995" s="3" t="s">
        <v>21</v>
      </c>
      <c r="C995" s="3" t="s">
        <v>150</v>
      </c>
      <c r="D995" s="14" t="s">
        <v>24</v>
      </c>
      <c r="E995" s="7" t="s">
        <v>7</v>
      </c>
      <c r="F995" s="2">
        <v>173.54</v>
      </c>
      <c r="G995" s="8">
        <v>105</v>
      </c>
    </row>
    <row r="996" spans="1:7" ht="15.75" x14ac:dyDescent="0.25">
      <c r="A996" s="2" t="s">
        <v>18</v>
      </c>
      <c r="B996" s="3" t="s">
        <v>21</v>
      </c>
      <c r="C996" s="3" t="s">
        <v>150</v>
      </c>
      <c r="D996" s="14" t="s">
        <v>15</v>
      </c>
      <c r="E996" s="7" t="s">
        <v>7</v>
      </c>
      <c r="F996" s="2">
        <v>284</v>
      </c>
      <c r="G996" s="8">
        <v>132.97999999999999</v>
      </c>
    </row>
    <row r="997" spans="1:7" ht="15.75" x14ac:dyDescent="0.25">
      <c r="A997" s="2" t="s">
        <v>18</v>
      </c>
      <c r="B997" s="3" t="s">
        <v>21</v>
      </c>
      <c r="C997" s="3" t="s">
        <v>150</v>
      </c>
      <c r="D997" s="14" t="s">
        <v>34</v>
      </c>
      <c r="E997" s="7" t="s">
        <v>7</v>
      </c>
      <c r="F997" s="2">
        <v>588.38</v>
      </c>
      <c r="G997" s="8">
        <v>240.84</v>
      </c>
    </row>
    <row r="998" spans="1:7" ht="15.75" x14ac:dyDescent="0.25">
      <c r="A998" s="2" t="s">
        <v>18</v>
      </c>
      <c r="B998" s="3" t="s">
        <v>23</v>
      </c>
      <c r="C998" s="3" t="s">
        <v>149</v>
      </c>
      <c r="D998" s="14" t="s">
        <v>48</v>
      </c>
      <c r="E998" s="7" t="s">
        <v>7</v>
      </c>
      <c r="F998" s="2">
        <v>477.92</v>
      </c>
      <c r="G998" s="8">
        <v>294.04000000000002</v>
      </c>
    </row>
    <row r="999" spans="1:7" ht="31.5" x14ac:dyDescent="0.25">
      <c r="A999" s="2" t="s">
        <v>99</v>
      </c>
      <c r="B999" s="3" t="s">
        <v>17</v>
      </c>
      <c r="C999" s="3" t="s">
        <v>149</v>
      </c>
      <c r="D999" s="14" t="s">
        <v>25</v>
      </c>
      <c r="E999" s="7" t="s">
        <v>7</v>
      </c>
      <c r="F999" s="2">
        <v>0.72</v>
      </c>
      <c r="G999" s="8">
        <v>0.01</v>
      </c>
    </row>
    <row r="1000" spans="1:7" ht="31.5" x14ac:dyDescent="0.25">
      <c r="A1000" s="2" t="s">
        <v>99</v>
      </c>
      <c r="B1000" s="3" t="s">
        <v>12</v>
      </c>
      <c r="C1000" s="3" t="s">
        <v>149</v>
      </c>
      <c r="D1000" s="14" t="s">
        <v>20</v>
      </c>
      <c r="E1000" s="7" t="s">
        <v>7</v>
      </c>
      <c r="F1000" s="2">
        <v>0.2</v>
      </c>
      <c r="G1000" s="8">
        <v>0</v>
      </c>
    </row>
    <row r="1001" spans="1:7" ht="31.5" x14ac:dyDescent="0.25">
      <c r="A1001" s="2" t="s">
        <v>99</v>
      </c>
      <c r="B1001" s="3" t="s">
        <v>70</v>
      </c>
      <c r="C1001" s="3" t="s">
        <v>149</v>
      </c>
      <c r="D1001" s="14" t="s">
        <v>13</v>
      </c>
      <c r="E1001" s="7" t="s">
        <v>7</v>
      </c>
      <c r="F1001" s="2">
        <v>0.02</v>
      </c>
      <c r="G1001" s="8">
        <v>0.32</v>
      </c>
    </row>
    <row r="1002" spans="1:7" ht="31.5" x14ac:dyDescent="0.25">
      <c r="A1002" s="2" t="s">
        <v>99</v>
      </c>
      <c r="B1002" s="3" t="s">
        <v>12</v>
      </c>
      <c r="C1002" s="3" t="s">
        <v>149</v>
      </c>
      <c r="D1002" s="14" t="s">
        <v>25</v>
      </c>
      <c r="E1002" s="7" t="s">
        <v>7</v>
      </c>
      <c r="F1002" s="2">
        <v>179.15</v>
      </c>
      <c r="G1002" s="8">
        <v>72.680000000000007</v>
      </c>
    </row>
    <row r="1003" spans="1:7" ht="31.5" x14ac:dyDescent="0.25">
      <c r="A1003" s="2" t="s">
        <v>99</v>
      </c>
      <c r="B1003" s="3" t="s">
        <v>17</v>
      </c>
      <c r="C1003" s="3" t="s">
        <v>149</v>
      </c>
      <c r="D1003" s="14" t="s">
        <v>22</v>
      </c>
      <c r="E1003" s="7" t="s">
        <v>7</v>
      </c>
      <c r="F1003" s="2">
        <v>20.73</v>
      </c>
      <c r="G1003" s="8">
        <v>0.92</v>
      </c>
    </row>
    <row r="1004" spans="1:7" ht="31.5" x14ac:dyDescent="0.25">
      <c r="A1004" s="2" t="s">
        <v>99</v>
      </c>
      <c r="B1004" s="3" t="s">
        <v>17</v>
      </c>
      <c r="C1004" s="3" t="s">
        <v>149</v>
      </c>
      <c r="D1004" s="14" t="s">
        <v>20</v>
      </c>
      <c r="E1004" s="7" t="s">
        <v>7</v>
      </c>
      <c r="F1004" s="2">
        <v>0.94</v>
      </c>
      <c r="G1004" s="8">
        <v>0.05</v>
      </c>
    </row>
    <row r="1005" spans="1:7" ht="31.5" x14ac:dyDescent="0.25">
      <c r="A1005" s="2" t="s">
        <v>99</v>
      </c>
      <c r="B1005" s="3" t="s">
        <v>12</v>
      </c>
      <c r="C1005" s="3" t="s">
        <v>149</v>
      </c>
      <c r="D1005" s="14" t="s">
        <v>15</v>
      </c>
      <c r="E1005" s="7" t="s">
        <v>7</v>
      </c>
      <c r="F1005" s="2">
        <v>389.5</v>
      </c>
      <c r="G1005" s="8">
        <v>154.74</v>
      </c>
    </row>
    <row r="1006" spans="1:7" ht="31.5" x14ac:dyDescent="0.25">
      <c r="A1006" s="2" t="s">
        <v>99</v>
      </c>
      <c r="B1006" s="3" t="s">
        <v>12</v>
      </c>
      <c r="C1006" s="3" t="s">
        <v>149</v>
      </c>
      <c r="D1006" s="14" t="s">
        <v>34</v>
      </c>
      <c r="E1006" s="7" t="s">
        <v>7</v>
      </c>
      <c r="F1006" s="2">
        <v>440.08</v>
      </c>
      <c r="G1006" s="8">
        <v>182.15</v>
      </c>
    </row>
    <row r="1007" spans="1:7" ht="31.5" x14ac:dyDescent="0.25">
      <c r="A1007" s="2" t="s">
        <v>99</v>
      </c>
      <c r="B1007" s="3" t="s">
        <v>17</v>
      </c>
      <c r="C1007" s="3" t="s">
        <v>149</v>
      </c>
      <c r="D1007" s="14" t="s">
        <v>15</v>
      </c>
      <c r="E1007" s="7" t="s">
        <v>7</v>
      </c>
      <c r="F1007" s="2">
        <v>11.91</v>
      </c>
      <c r="G1007" s="8">
        <v>1.06</v>
      </c>
    </row>
    <row r="1008" spans="1:7" ht="31.5" x14ac:dyDescent="0.25">
      <c r="A1008" s="2" t="s">
        <v>99</v>
      </c>
      <c r="B1008" s="3" t="s">
        <v>17</v>
      </c>
      <c r="C1008" s="3" t="s">
        <v>149</v>
      </c>
      <c r="D1008" s="14" t="s">
        <v>48</v>
      </c>
      <c r="E1008" s="7" t="s">
        <v>7</v>
      </c>
      <c r="F1008" s="2">
        <v>0.12</v>
      </c>
      <c r="G1008" s="8">
        <v>0.02</v>
      </c>
    </row>
    <row r="1009" spans="1:7" ht="31.5" x14ac:dyDescent="0.25">
      <c r="A1009" s="2" t="s">
        <v>99</v>
      </c>
      <c r="B1009" s="3" t="s">
        <v>12</v>
      </c>
      <c r="C1009" s="3" t="s">
        <v>149</v>
      </c>
      <c r="D1009" s="14" t="s">
        <v>8</v>
      </c>
      <c r="E1009" s="7" t="s">
        <v>7</v>
      </c>
      <c r="F1009" s="2">
        <v>106.01</v>
      </c>
      <c r="G1009" s="8">
        <v>43.35</v>
      </c>
    </row>
    <row r="1010" spans="1:7" ht="31.5" x14ac:dyDescent="0.25">
      <c r="A1010" s="2" t="s">
        <v>99</v>
      </c>
      <c r="B1010" s="3" t="s">
        <v>51</v>
      </c>
      <c r="C1010" s="3" t="s">
        <v>150</v>
      </c>
      <c r="D1010" s="14" t="s">
        <v>10</v>
      </c>
      <c r="E1010" s="7" t="s">
        <v>7</v>
      </c>
      <c r="F1010" s="2">
        <v>23.94</v>
      </c>
      <c r="G1010" s="8">
        <v>11.2</v>
      </c>
    </row>
    <row r="1011" spans="1:7" ht="31.5" x14ac:dyDescent="0.25">
      <c r="A1011" s="2" t="s">
        <v>99</v>
      </c>
      <c r="B1011" s="3" t="s">
        <v>17</v>
      </c>
      <c r="C1011" s="3" t="s">
        <v>149</v>
      </c>
      <c r="D1011" s="14" t="s">
        <v>6</v>
      </c>
      <c r="E1011" s="7" t="s">
        <v>7</v>
      </c>
      <c r="F1011" s="2">
        <v>4.47</v>
      </c>
      <c r="G1011" s="8">
        <v>1.28</v>
      </c>
    </row>
    <row r="1012" spans="1:7" ht="31.5" x14ac:dyDescent="0.25">
      <c r="A1012" s="2" t="s">
        <v>99</v>
      </c>
      <c r="B1012" s="3" t="s">
        <v>12</v>
      </c>
      <c r="C1012" s="3" t="s">
        <v>149</v>
      </c>
      <c r="D1012" s="14" t="s">
        <v>13</v>
      </c>
      <c r="E1012" s="7" t="s">
        <v>7</v>
      </c>
      <c r="F1012" s="2">
        <v>188.58</v>
      </c>
      <c r="G1012" s="8">
        <v>104.98</v>
      </c>
    </row>
    <row r="1013" spans="1:7" ht="31.5" x14ac:dyDescent="0.25">
      <c r="A1013" s="2" t="s">
        <v>99</v>
      </c>
      <c r="B1013" s="3" t="s">
        <v>17</v>
      </c>
      <c r="C1013" s="3" t="s">
        <v>149</v>
      </c>
      <c r="D1013" s="14" t="s">
        <v>13</v>
      </c>
      <c r="E1013" s="7" t="s">
        <v>7</v>
      </c>
      <c r="F1013" s="2">
        <v>3.11</v>
      </c>
      <c r="G1013" s="8">
        <v>0.97</v>
      </c>
    </row>
    <row r="1014" spans="1:7" ht="31.5" x14ac:dyDescent="0.25">
      <c r="A1014" s="2" t="s">
        <v>99</v>
      </c>
      <c r="B1014" s="3" t="s">
        <v>17</v>
      </c>
      <c r="C1014" s="3" t="s">
        <v>149</v>
      </c>
      <c r="D1014" s="14" t="s">
        <v>10</v>
      </c>
      <c r="E1014" s="7" t="s">
        <v>7</v>
      </c>
      <c r="F1014" s="2">
        <v>8.15</v>
      </c>
      <c r="G1014" s="8">
        <v>0.3</v>
      </c>
    </row>
    <row r="1015" spans="1:7" ht="31.5" x14ac:dyDescent="0.25">
      <c r="A1015" s="2" t="s">
        <v>99</v>
      </c>
      <c r="B1015" s="3" t="s">
        <v>36</v>
      </c>
      <c r="C1015" s="3" t="s">
        <v>153</v>
      </c>
      <c r="D1015" s="14" t="s">
        <v>8</v>
      </c>
      <c r="E1015" s="7" t="s">
        <v>7</v>
      </c>
      <c r="F1015" s="2">
        <v>2.14</v>
      </c>
      <c r="G1015" s="8">
        <v>0.02</v>
      </c>
    </row>
    <row r="1016" spans="1:7" ht="31.5" x14ac:dyDescent="0.25">
      <c r="A1016" s="2" t="s">
        <v>99</v>
      </c>
      <c r="B1016" s="3" t="s">
        <v>17</v>
      </c>
      <c r="C1016" s="3" t="s">
        <v>149</v>
      </c>
      <c r="D1016" s="14" t="s">
        <v>8</v>
      </c>
      <c r="E1016" s="7" t="s">
        <v>7</v>
      </c>
      <c r="F1016" s="2">
        <v>10.33</v>
      </c>
      <c r="G1016" s="8">
        <v>1.99</v>
      </c>
    </row>
    <row r="1017" spans="1:7" ht="31.5" x14ac:dyDescent="0.25">
      <c r="A1017" s="2" t="s">
        <v>99</v>
      </c>
      <c r="B1017" s="3" t="s">
        <v>12</v>
      </c>
      <c r="C1017" s="3" t="s">
        <v>149</v>
      </c>
      <c r="D1017" s="14" t="s">
        <v>22</v>
      </c>
      <c r="E1017" s="7" t="s">
        <v>7</v>
      </c>
      <c r="F1017" s="2">
        <v>100.28</v>
      </c>
      <c r="G1017" s="8">
        <v>56.53</v>
      </c>
    </row>
    <row r="1018" spans="1:7" ht="31.5" x14ac:dyDescent="0.25">
      <c r="A1018" s="2" t="s">
        <v>99</v>
      </c>
      <c r="B1018" s="3" t="s">
        <v>17</v>
      </c>
      <c r="C1018" s="3" t="s">
        <v>149</v>
      </c>
      <c r="D1018" s="14" t="s">
        <v>24</v>
      </c>
      <c r="E1018" s="7" t="s">
        <v>7</v>
      </c>
      <c r="F1018" s="2">
        <v>0.12</v>
      </c>
      <c r="G1018" s="8">
        <v>0.02</v>
      </c>
    </row>
    <row r="1019" spans="1:7" ht="31.5" x14ac:dyDescent="0.25">
      <c r="A1019" s="2" t="s">
        <v>99</v>
      </c>
      <c r="B1019" s="3" t="s">
        <v>17</v>
      </c>
      <c r="C1019" s="3" t="s">
        <v>149</v>
      </c>
      <c r="D1019" s="14" t="s">
        <v>11</v>
      </c>
      <c r="E1019" s="7" t="s">
        <v>7</v>
      </c>
      <c r="F1019" s="2">
        <v>24.12</v>
      </c>
      <c r="G1019" s="8">
        <v>2</v>
      </c>
    </row>
    <row r="1020" spans="1:7" ht="15.75" x14ac:dyDescent="0.25">
      <c r="A1020" s="2" t="s">
        <v>108</v>
      </c>
      <c r="B1020" s="3" t="s">
        <v>23</v>
      </c>
      <c r="C1020" s="3" t="s">
        <v>149</v>
      </c>
      <c r="D1020" s="14" t="s">
        <v>22</v>
      </c>
      <c r="E1020" s="7" t="s">
        <v>7</v>
      </c>
      <c r="F1020" s="2">
        <v>86.94</v>
      </c>
      <c r="G1020" s="8">
        <v>8.2799999999999994</v>
      </c>
    </row>
    <row r="1021" spans="1:7" ht="15.75" x14ac:dyDescent="0.25">
      <c r="A1021" s="2" t="s">
        <v>108</v>
      </c>
      <c r="B1021" s="3" t="s">
        <v>17</v>
      </c>
      <c r="C1021" s="3" t="s">
        <v>149</v>
      </c>
      <c r="D1021" s="14" t="s">
        <v>15</v>
      </c>
      <c r="E1021" s="7" t="s">
        <v>7</v>
      </c>
      <c r="F1021" s="2">
        <v>363.62</v>
      </c>
      <c r="G1021" s="8">
        <v>46.39</v>
      </c>
    </row>
    <row r="1022" spans="1:7" ht="15.75" x14ac:dyDescent="0.25">
      <c r="A1022" s="2" t="s">
        <v>108</v>
      </c>
      <c r="B1022" s="3" t="s">
        <v>17</v>
      </c>
      <c r="C1022" s="3" t="s">
        <v>149</v>
      </c>
      <c r="D1022" s="14" t="s">
        <v>24</v>
      </c>
      <c r="E1022" s="7" t="s">
        <v>7</v>
      </c>
      <c r="F1022" s="2">
        <v>3.98</v>
      </c>
      <c r="G1022" s="8">
        <v>0.12</v>
      </c>
    </row>
    <row r="1023" spans="1:7" ht="15.75" x14ac:dyDescent="0.25">
      <c r="A1023" s="2" t="s">
        <v>108</v>
      </c>
      <c r="B1023" s="3" t="s">
        <v>17</v>
      </c>
      <c r="C1023" s="3" t="s">
        <v>149</v>
      </c>
      <c r="D1023" s="14" t="s">
        <v>6</v>
      </c>
      <c r="E1023" s="7" t="s">
        <v>7</v>
      </c>
      <c r="F1023" s="2">
        <v>299.95999999999998</v>
      </c>
      <c r="G1023" s="8">
        <v>42.95</v>
      </c>
    </row>
    <row r="1024" spans="1:7" ht="15.75" x14ac:dyDescent="0.25">
      <c r="A1024" s="2" t="s">
        <v>108</v>
      </c>
      <c r="B1024" s="3" t="s">
        <v>17</v>
      </c>
      <c r="C1024" s="3" t="s">
        <v>149</v>
      </c>
      <c r="D1024" s="14" t="s">
        <v>10</v>
      </c>
      <c r="E1024" s="7" t="s">
        <v>7</v>
      </c>
      <c r="F1024" s="2">
        <v>189.9</v>
      </c>
      <c r="G1024" s="8">
        <v>23.7</v>
      </c>
    </row>
    <row r="1025" spans="1:7" ht="15.75" x14ac:dyDescent="0.25">
      <c r="A1025" s="2" t="s">
        <v>108</v>
      </c>
      <c r="B1025" s="3" t="s">
        <v>17</v>
      </c>
      <c r="C1025" s="3" t="s">
        <v>149</v>
      </c>
      <c r="D1025" s="14" t="s">
        <v>8</v>
      </c>
      <c r="E1025" s="7" t="s">
        <v>7</v>
      </c>
      <c r="F1025" s="2">
        <v>182.3</v>
      </c>
      <c r="G1025" s="8">
        <v>22.3</v>
      </c>
    </row>
    <row r="1026" spans="1:7" ht="15.75" x14ac:dyDescent="0.25">
      <c r="A1026" s="2" t="s">
        <v>108</v>
      </c>
      <c r="B1026" s="3" t="s">
        <v>17</v>
      </c>
      <c r="C1026" s="3" t="s">
        <v>149</v>
      </c>
      <c r="D1026" s="14" t="s">
        <v>20</v>
      </c>
      <c r="E1026" s="7" t="s">
        <v>7</v>
      </c>
      <c r="F1026" s="2">
        <v>147.33000000000001</v>
      </c>
      <c r="G1026" s="8">
        <v>22.94</v>
      </c>
    </row>
    <row r="1027" spans="1:7" ht="15.75" x14ac:dyDescent="0.25">
      <c r="A1027" s="2" t="s">
        <v>108</v>
      </c>
      <c r="B1027" s="3" t="s">
        <v>17</v>
      </c>
      <c r="C1027" s="3" t="s">
        <v>149</v>
      </c>
      <c r="D1027" s="14" t="s">
        <v>13</v>
      </c>
      <c r="E1027" s="7" t="s">
        <v>7</v>
      </c>
      <c r="F1027" s="2">
        <v>169.27</v>
      </c>
      <c r="G1027" s="8">
        <v>21.52</v>
      </c>
    </row>
    <row r="1028" spans="1:7" ht="15.75" x14ac:dyDescent="0.25">
      <c r="A1028" s="2" t="s">
        <v>108</v>
      </c>
      <c r="B1028" s="3" t="s">
        <v>17</v>
      </c>
      <c r="C1028" s="3" t="s">
        <v>149</v>
      </c>
      <c r="D1028" s="14" t="s">
        <v>11</v>
      </c>
      <c r="E1028" s="7" t="s">
        <v>7</v>
      </c>
      <c r="F1028" s="2">
        <v>41.14</v>
      </c>
      <c r="G1028" s="8">
        <v>5.31</v>
      </c>
    </row>
    <row r="1029" spans="1:7" ht="15.75" x14ac:dyDescent="0.25">
      <c r="A1029" s="2" t="s">
        <v>108</v>
      </c>
      <c r="B1029" s="3" t="s">
        <v>17</v>
      </c>
      <c r="C1029" s="3" t="s">
        <v>149</v>
      </c>
      <c r="D1029" s="14" t="s">
        <v>34</v>
      </c>
      <c r="E1029" s="7" t="s">
        <v>7</v>
      </c>
      <c r="F1029" s="2">
        <v>384.87</v>
      </c>
      <c r="G1029" s="8">
        <v>42.65</v>
      </c>
    </row>
    <row r="1030" spans="1:7" ht="15.75" x14ac:dyDescent="0.25">
      <c r="A1030" s="2" t="s">
        <v>108</v>
      </c>
      <c r="B1030" s="3" t="s">
        <v>12</v>
      </c>
      <c r="C1030" s="3" t="s">
        <v>149</v>
      </c>
      <c r="D1030" s="14" t="s">
        <v>8</v>
      </c>
      <c r="E1030" s="7" t="s">
        <v>7</v>
      </c>
      <c r="F1030" s="2">
        <v>2.87</v>
      </c>
      <c r="G1030" s="8">
        <v>0.31</v>
      </c>
    </row>
    <row r="1031" spans="1:7" ht="15.75" x14ac:dyDescent="0.25">
      <c r="A1031" s="2" t="s">
        <v>108</v>
      </c>
      <c r="B1031" s="3" t="s">
        <v>12</v>
      </c>
      <c r="C1031" s="3" t="s">
        <v>149</v>
      </c>
      <c r="D1031" s="14" t="s">
        <v>25</v>
      </c>
      <c r="E1031" s="7" t="s">
        <v>7</v>
      </c>
      <c r="F1031" s="2">
        <v>3.24</v>
      </c>
      <c r="G1031" s="8">
        <v>0.36</v>
      </c>
    </row>
    <row r="1032" spans="1:7" ht="15.75" x14ac:dyDescent="0.25">
      <c r="A1032" s="2" t="s">
        <v>108</v>
      </c>
      <c r="B1032" s="3" t="s">
        <v>23</v>
      </c>
      <c r="C1032" s="3" t="s">
        <v>149</v>
      </c>
      <c r="D1032" s="14" t="s">
        <v>6</v>
      </c>
      <c r="E1032" s="7" t="s">
        <v>7</v>
      </c>
      <c r="F1032" s="2">
        <v>363.33</v>
      </c>
      <c r="G1032" s="8">
        <v>45.03</v>
      </c>
    </row>
    <row r="1033" spans="1:7" ht="15.75" x14ac:dyDescent="0.25">
      <c r="A1033" s="2" t="s">
        <v>108</v>
      </c>
      <c r="B1033" s="3" t="s">
        <v>23</v>
      </c>
      <c r="C1033" s="3" t="s">
        <v>149</v>
      </c>
      <c r="D1033" s="14" t="s">
        <v>20</v>
      </c>
      <c r="E1033" s="7" t="s">
        <v>7</v>
      </c>
      <c r="F1033" s="2">
        <v>125.54</v>
      </c>
      <c r="G1033" s="8">
        <v>13.86</v>
      </c>
    </row>
    <row r="1034" spans="1:7" ht="15.75" x14ac:dyDescent="0.25">
      <c r="A1034" s="2" t="s">
        <v>108</v>
      </c>
      <c r="B1034" s="3" t="s">
        <v>23</v>
      </c>
      <c r="C1034" s="3" t="s">
        <v>149</v>
      </c>
      <c r="D1034" s="14" t="s">
        <v>25</v>
      </c>
      <c r="E1034" s="7" t="s">
        <v>7</v>
      </c>
      <c r="F1034" s="2">
        <v>118.62</v>
      </c>
      <c r="G1034" s="8">
        <v>11.71</v>
      </c>
    </row>
    <row r="1035" spans="1:7" ht="15.75" x14ac:dyDescent="0.25">
      <c r="A1035" s="2" t="s">
        <v>108</v>
      </c>
      <c r="B1035" s="3" t="s">
        <v>36</v>
      </c>
      <c r="C1035" s="3" t="s">
        <v>153</v>
      </c>
      <c r="D1035" s="14" t="s">
        <v>8</v>
      </c>
      <c r="E1035" s="7" t="s">
        <v>7</v>
      </c>
      <c r="F1035" s="2">
        <v>0.09</v>
      </c>
      <c r="G1035" s="8">
        <v>0</v>
      </c>
    </row>
    <row r="1036" spans="1:7" ht="15.75" x14ac:dyDescent="0.25">
      <c r="A1036" s="2" t="s">
        <v>108</v>
      </c>
      <c r="B1036" s="3" t="s">
        <v>57</v>
      </c>
      <c r="C1036" s="3" t="s">
        <v>150</v>
      </c>
      <c r="D1036" s="14" t="s">
        <v>10</v>
      </c>
      <c r="E1036" s="7" t="s">
        <v>7</v>
      </c>
      <c r="F1036" s="2">
        <v>120.9</v>
      </c>
      <c r="G1036" s="8">
        <v>22.05</v>
      </c>
    </row>
    <row r="1037" spans="1:7" ht="15.75" x14ac:dyDescent="0.25">
      <c r="A1037" s="2" t="s">
        <v>108</v>
      </c>
      <c r="B1037" s="3" t="s">
        <v>23</v>
      </c>
      <c r="C1037" s="3" t="s">
        <v>149</v>
      </c>
      <c r="D1037" s="14" t="s">
        <v>24</v>
      </c>
      <c r="E1037" s="7" t="s">
        <v>7</v>
      </c>
      <c r="F1037" s="2">
        <v>150.06</v>
      </c>
      <c r="G1037" s="8">
        <v>16.7</v>
      </c>
    </row>
    <row r="1038" spans="1:7" ht="15.75" x14ac:dyDescent="0.25">
      <c r="A1038" s="2" t="s">
        <v>108</v>
      </c>
      <c r="B1038" s="3" t="s">
        <v>23</v>
      </c>
      <c r="C1038" s="3" t="s">
        <v>149</v>
      </c>
      <c r="D1038" s="14" t="s">
        <v>10</v>
      </c>
      <c r="E1038" s="7" t="s">
        <v>7</v>
      </c>
      <c r="F1038" s="2">
        <v>979.09</v>
      </c>
      <c r="G1038" s="8">
        <v>102.09</v>
      </c>
    </row>
    <row r="1039" spans="1:7" ht="15.75" x14ac:dyDescent="0.25">
      <c r="A1039" s="2" t="s">
        <v>108</v>
      </c>
      <c r="B1039" s="3" t="s">
        <v>23</v>
      </c>
      <c r="C1039" s="3" t="s">
        <v>149</v>
      </c>
      <c r="D1039" s="14" t="s">
        <v>11</v>
      </c>
      <c r="E1039" s="7" t="s">
        <v>7</v>
      </c>
      <c r="F1039" s="2">
        <v>192.56</v>
      </c>
      <c r="G1039" s="8">
        <v>19.89</v>
      </c>
    </row>
    <row r="1040" spans="1:7" ht="15.75" x14ac:dyDescent="0.25">
      <c r="A1040" s="2" t="s">
        <v>108</v>
      </c>
      <c r="B1040" s="3" t="s">
        <v>23</v>
      </c>
      <c r="C1040" s="3" t="s">
        <v>149</v>
      </c>
      <c r="D1040" s="14" t="s">
        <v>34</v>
      </c>
      <c r="E1040" s="7" t="s">
        <v>7</v>
      </c>
      <c r="F1040" s="2">
        <v>580.47</v>
      </c>
      <c r="G1040" s="8">
        <v>59.45</v>
      </c>
    </row>
    <row r="1041" spans="1:7" ht="15.75" x14ac:dyDescent="0.25">
      <c r="A1041" s="2" t="s">
        <v>108</v>
      </c>
      <c r="B1041" s="3" t="s">
        <v>17</v>
      </c>
      <c r="C1041" s="3" t="s">
        <v>149</v>
      </c>
      <c r="D1041" s="14" t="s">
        <v>25</v>
      </c>
      <c r="E1041" s="7" t="s">
        <v>7</v>
      </c>
      <c r="F1041" s="2">
        <v>12.39</v>
      </c>
      <c r="G1041" s="8">
        <v>0.93</v>
      </c>
    </row>
    <row r="1042" spans="1:7" ht="15.75" x14ac:dyDescent="0.25">
      <c r="A1042" s="2" t="s">
        <v>108</v>
      </c>
      <c r="B1042" s="3" t="s">
        <v>46</v>
      </c>
      <c r="C1042" s="3" t="s">
        <v>150</v>
      </c>
      <c r="D1042" s="14" t="s">
        <v>22</v>
      </c>
      <c r="E1042" s="7" t="s">
        <v>7</v>
      </c>
      <c r="F1042" s="2">
        <v>3.01</v>
      </c>
      <c r="G1042" s="8">
        <v>0.11</v>
      </c>
    </row>
    <row r="1043" spans="1:7" ht="15.75" x14ac:dyDescent="0.25">
      <c r="A1043" s="2" t="s">
        <v>108</v>
      </c>
      <c r="B1043" s="3" t="s">
        <v>12</v>
      </c>
      <c r="C1043" s="3" t="s">
        <v>149</v>
      </c>
      <c r="D1043" s="14" t="s">
        <v>10</v>
      </c>
      <c r="E1043" s="7" t="s">
        <v>7</v>
      </c>
      <c r="F1043" s="2">
        <v>104.31</v>
      </c>
      <c r="G1043" s="8">
        <v>11.01</v>
      </c>
    </row>
    <row r="1044" spans="1:7" ht="15.75" x14ac:dyDescent="0.25">
      <c r="A1044" s="2" t="s">
        <v>108</v>
      </c>
      <c r="B1044" s="3" t="s">
        <v>23</v>
      </c>
      <c r="C1044" s="3" t="s">
        <v>149</v>
      </c>
      <c r="D1044" s="14" t="s">
        <v>15</v>
      </c>
      <c r="E1044" s="7" t="s">
        <v>7</v>
      </c>
      <c r="F1044" s="2">
        <v>462.29</v>
      </c>
      <c r="G1044" s="8">
        <v>47.99</v>
      </c>
    </row>
    <row r="1045" spans="1:7" ht="15.75" x14ac:dyDescent="0.25">
      <c r="A1045" s="2" t="s">
        <v>108</v>
      </c>
      <c r="B1045" s="3" t="s">
        <v>23</v>
      </c>
      <c r="C1045" s="3" t="s">
        <v>149</v>
      </c>
      <c r="D1045" s="14" t="s">
        <v>8</v>
      </c>
      <c r="E1045" s="7" t="s">
        <v>7</v>
      </c>
      <c r="F1045" s="2">
        <v>159.54</v>
      </c>
      <c r="G1045" s="8">
        <v>16.559999999999999</v>
      </c>
    </row>
    <row r="1046" spans="1:7" ht="15.75" x14ac:dyDescent="0.25">
      <c r="A1046" s="2" t="s">
        <v>108</v>
      </c>
      <c r="B1046" s="3" t="s">
        <v>12</v>
      </c>
      <c r="C1046" s="3" t="s">
        <v>149</v>
      </c>
      <c r="D1046" s="14" t="s">
        <v>13</v>
      </c>
      <c r="E1046" s="7" t="s">
        <v>7</v>
      </c>
      <c r="F1046" s="2">
        <v>49.73</v>
      </c>
      <c r="G1046" s="8">
        <v>4.6900000000000004</v>
      </c>
    </row>
    <row r="1047" spans="1:7" ht="15.75" x14ac:dyDescent="0.25">
      <c r="A1047" s="2" t="s">
        <v>108</v>
      </c>
      <c r="B1047" s="3" t="s">
        <v>12</v>
      </c>
      <c r="C1047" s="3" t="s">
        <v>149</v>
      </c>
      <c r="D1047" s="14" t="s">
        <v>15</v>
      </c>
      <c r="E1047" s="7" t="s">
        <v>7</v>
      </c>
      <c r="F1047" s="2">
        <v>50.01</v>
      </c>
      <c r="G1047" s="8">
        <v>4.78</v>
      </c>
    </row>
    <row r="1048" spans="1:7" ht="15.75" x14ac:dyDescent="0.25">
      <c r="A1048" s="2" t="s">
        <v>108</v>
      </c>
      <c r="B1048" s="3" t="s">
        <v>23</v>
      </c>
      <c r="C1048" s="3" t="s">
        <v>149</v>
      </c>
      <c r="D1048" s="14" t="s">
        <v>48</v>
      </c>
      <c r="E1048" s="7" t="s">
        <v>7</v>
      </c>
      <c r="F1048" s="2">
        <v>205.55</v>
      </c>
      <c r="G1048" s="8">
        <v>25.99</v>
      </c>
    </row>
    <row r="1049" spans="1:7" ht="31.5" x14ac:dyDescent="0.25">
      <c r="A1049" s="2" t="s">
        <v>107</v>
      </c>
      <c r="B1049" s="3" t="s">
        <v>59</v>
      </c>
      <c r="C1049" s="3" t="s">
        <v>149</v>
      </c>
      <c r="D1049" s="14" t="s">
        <v>25</v>
      </c>
      <c r="E1049" s="7" t="s">
        <v>7</v>
      </c>
      <c r="F1049" s="2">
        <v>135.01</v>
      </c>
      <c r="G1049" s="8">
        <v>39.58</v>
      </c>
    </row>
    <row r="1050" spans="1:7" ht="31.5" x14ac:dyDescent="0.25">
      <c r="A1050" s="2" t="s">
        <v>107</v>
      </c>
      <c r="B1050" s="3" t="s">
        <v>59</v>
      </c>
      <c r="C1050" s="3" t="s">
        <v>149</v>
      </c>
      <c r="D1050" s="14" t="s">
        <v>34</v>
      </c>
      <c r="E1050" s="7" t="s">
        <v>7</v>
      </c>
      <c r="F1050" s="2">
        <v>64.959999999999994</v>
      </c>
      <c r="G1050" s="8">
        <v>19.77</v>
      </c>
    </row>
    <row r="1051" spans="1:7" ht="31.5" x14ac:dyDescent="0.25">
      <c r="A1051" s="2" t="s">
        <v>107</v>
      </c>
      <c r="B1051" s="3" t="s">
        <v>81</v>
      </c>
      <c r="C1051" s="3" t="s">
        <v>150</v>
      </c>
      <c r="D1051" s="14" t="s">
        <v>6</v>
      </c>
      <c r="E1051" s="7" t="s">
        <v>7</v>
      </c>
      <c r="F1051" s="2">
        <v>134.04</v>
      </c>
      <c r="G1051" s="8">
        <v>78.84</v>
      </c>
    </row>
    <row r="1052" spans="1:7" ht="31.5" x14ac:dyDescent="0.25">
      <c r="A1052" s="2" t="s">
        <v>107</v>
      </c>
      <c r="B1052" s="3" t="s">
        <v>81</v>
      </c>
      <c r="C1052" s="3" t="s">
        <v>150</v>
      </c>
      <c r="D1052" s="14" t="s">
        <v>25</v>
      </c>
      <c r="E1052" s="7" t="s">
        <v>7</v>
      </c>
      <c r="F1052" s="2">
        <v>161.41</v>
      </c>
      <c r="G1052" s="8">
        <v>62.2</v>
      </c>
    </row>
    <row r="1053" spans="1:7" ht="31.5" x14ac:dyDescent="0.25">
      <c r="A1053" s="2" t="s">
        <v>107</v>
      </c>
      <c r="B1053" s="3" t="s">
        <v>12</v>
      </c>
      <c r="C1053" s="3" t="s">
        <v>149</v>
      </c>
      <c r="D1053" s="14" t="s">
        <v>13</v>
      </c>
      <c r="E1053" s="7" t="s">
        <v>7</v>
      </c>
      <c r="F1053" s="2">
        <v>159.47999999999999</v>
      </c>
      <c r="G1053" s="8">
        <v>59.92</v>
      </c>
    </row>
    <row r="1054" spans="1:7" ht="31.5" x14ac:dyDescent="0.25">
      <c r="A1054" s="2" t="s">
        <v>107</v>
      </c>
      <c r="B1054" s="3" t="s">
        <v>28</v>
      </c>
      <c r="C1054" s="3" t="s">
        <v>149</v>
      </c>
      <c r="D1054" s="14" t="s">
        <v>8</v>
      </c>
      <c r="E1054" s="7" t="s">
        <v>7</v>
      </c>
      <c r="F1054" s="2">
        <v>413.97</v>
      </c>
      <c r="G1054" s="8">
        <v>121.7</v>
      </c>
    </row>
    <row r="1055" spans="1:7" ht="31.5" x14ac:dyDescent="0.25">
      <c r="A1055" s="2" t="s">
        <v>107</v>
      </c>
      <c r="B1055" s="3" t="s">
        <v>109</v>
      </c>
      <c r="C1055" s="3" t="s">
        <v>154</v>
      </c>
      <c r="D1055" s="14" t="s">
        <v>8</v>
      </c>
      <c r="E1055" s="7" t="s">
        <v>7</v>
      </c>
      <c r="F1055" s="2">
        <v>3292.24</v>
      </c>
      <c r="G1055" s="8">
        <v>1326.78</v>
      </c>
    </row>
    <row r="1056" spans="1:7" ht="31.5" x14ac:dyDescent="0.25">
      <c r="A1056" s="2" t="s">
        <v>107</v>
      </c>
      <c r="B1056" s="3" t="s">
        <v>44</v>
      </c>
      <c r="C1056" s="3" t="s">
        <v>150</v>
      </c>
      <c r="D1056" s="14" t="s">
        <v>25</v>
      </c>
      <c r="E1056" s="7" t="s">
        <v>7</v>
      </c>
      <c r="F1056" s="2">
        <v>72.59</v>
      </c>
      <c r="G1056" s="8">
        <v>19.78</v>
      </c>
    </row>
    <row r="1057" spans="1:7" ht="31.5" x14ac:dyDescent="0.25">
      <c r="A1057" s="2" t="s">
        <v>107</v>
      </c>
      <c r="B1057" s="3" t="s">
        <v>44</v>
      </c>
      <c r="C1057" s="3" t="s">
        <v>150</v>
      </c>
      <c r="D1057" s="14" t="s">
        <v>34</v>
      </c>
      <c r="E1057" s="7" t="s">
        <v>7</v>
      </c>
      <c r="F1057" s="2">
        <v>274.27</v>
      </c>
      <c r="G1057" s="8">
        <v>78.989999999999995</v>
      </c>
    </row>
    <row r="1058" spans="1:7" ht="31.5" x14ac:dyDescent="0.25">
      <c r="A1058" s="2" t="s">
        <v>107</v>
      </c>
      <c r="B1058" s="3" t="s">
        <v>23</v>
      </c>
      <c r="C1058" s="3" t="s">
        <v>149</v>
      </c>
      <c r="D1058" s="14" t="s">
        <v>15</v>
      </c>
      <c r="E1058" s="7" t="s">
        <v>7</v>
      </c>
      <c r="F1058" s="2">
        <v>641.70000000000005</v>
      </c>
      <c r="G1058" s="8">
        <v>206.51</v>
      </c>
    </row>
    <row r="1059" spans="1:7" ht="31.5" x14ac:dyDescent="0.25">
      <c r="A1059" s="2" t="s">
        <v>107</v>
      </c>
      <c r="B1059" s="3" t="s">
        <v>60</v>
      </c>
      <c r="C1059" s="3" t="s">
        <v>150</v>
      </c>
      <c r="D1059" s="14" t="s">
        <v>13</v>
      </c>
      <c r="E1059" s="7" t="s">
        <v>7</v>
      </c>
      <c r="F1059" s="2">
        <v>170.2</v>
      </c>
      <c r="G1059" s="8">
        <v>79.53</v>
      </c>
    </row>
    <row r="1060" spans="1:7" ht="31.5" x14ac:dyDescent="0.25">
      <c r="A1060" s="2" t="s">
        <v>107</v>
      </c>
      <c r="B1060" s="3" t="s">
        <v>21</v>
      </c>
      <c r="C1060" s="3" t="s">
        <v>150</v>
      </c>
      <c r="D1060" s="14" t="s">
        <v>25</v>
      </c>
      <c r="E1060" s="7" t="s">
        <v>7</v>
      </c>
      <c r="F1060" s="2">
        <v>17.21</v>
      </c>
      <c r="G1060" s="8">
        <v>4.8099999999999996</v>
      </c>
    </row>
    <row r="1061" spans="1:7" ht="31.5" x14ac:dyDescent="0.25">
      <c r="A1061" s="2" t="s">
        <v>107</v>
      </c>
      <c r="B1061" s="3" t="s">
        <v>26</v>
      </c>
      <c r="C1061" s="3" t="s">
        <v>152</v>
      </c>
      <c r="D1061" s="14" t="s">
        <v>25</v>
      </c>
      <c r="E1061" s="7" t="s">
        <v>7</v>
      </c>
      <c r="F1061" s="2">
        <v>223.04</v>
      </c>
      <c r="G1061" s="8">
        <v>79.66</v>
      </c>
    </row>
    <row r="1062" spans="1:7" ht="31.5" x14ac:dyDescent="0.25">
      <c r="A1062" s="2" t="s">
        <v>107</v>
      </c>
      <c r="B1062" s="3" t="s">
        <v>70</v>
      </c>
      <c r="C1062" s="3" t="s">
        <v>149</v>
      </c>
      <c r="D1062" s="14" t="s">
        <v>24</v>
      </c>
      <c r="E1062" s="7" t="s">
        <v>7</v>
      </c>
      <c r="F1062" s="2">
        <v>93.93</v>
      </c>
      <c r="G1062" s="8">
        <v>39.479999999999997</v>
      </c>
    </row>
    <row r="1063" spans="1:7" ht="31.5" x14ac:dyDescent="0.25">
      <c r="A1063" s="2" t="s">
        <v>107</v>
      </c>
      <c r="B1063" s="3" t="s">
        <v>70</v>
      </c>
      <c r="C1063" s="3" t="s">
        <v>149</v>
      </c>
      <c r="D1063" s="14" t="s">
        <v>22</v>
      </c>
      <c r="E1063" s="7" t="s">
        <v>7</v>
      </c>
      <c r="F1063" s="2">
        <v>180.29</v>
      </c>
      <c r="G1063" s="8">
        <v>63.04</v>
      </c>
    </row>
    <row r="1064" spans="1:7" ht="31.5" x14ac:dyDescent="0.25">
      <c r="A1064" s="2" t="s">
        <v>107</v>
      </c>
      <c r="B1064" s="3" t="s">
        <v>17</v>
      </c>
      <c r="C1064" s="3" t="s">
        <v>149</v>
      </c>
      <c r="D1064" s="14" t="s">
        <v>24</v>
      </c>
      <c r="E1064" s="7" t="s">
        <v>7</v>
      </c>
      <c r="F1064" s="2">
        <v>966.32</v>
      </c>
      <c r="G1064" s="8">
        <v>390.47</v>
      </c>
    </row>
    <row r="1065" spans="1:7" ht="31.5" x14ac:dyDescent="0.25">
      <c r="A1065" s="2" t="s">
        <v>107</v>
      </c>
      <c r="B1065" s="3" t="s">
        <v>17</v>
      </c>
      <c r="C1065" s="3" t="s">
        <v>149</v>
      </c>
      <c r="D1065" s="14" t="s">
        <v>10</v>
      </c>
      <c r="E1065" s="7" t="s">
        <v>7</v>
      </c>
      <c r="F1065" s="2">
        <v>748.3</v>
      </c>
      <c r="G1065" s="8">
        <v>287.66000000000003</v>
      </c>
    </row>
    <row r="1066" spans="1:7" ht="31.5" x14ac:dyDescent="0.25">
      <c r="A1066" s="2" t="s">
        <v>107</v>
      </c>
      <c r="B1066" s="3" t="s">
        <v>60</v>
      </c>
      <c r="C1066" s="3" t="s">
        <v>150</v>
      </c>
      <c r="D1066" s="14" t="s">
        <v>10</v>
      </c>
      <c r="E1066" s="7" t="s">
        <v>7</v>
      </c>
      <c r="F1066" s="2">
        <v>845.76</v>
      </c>
      <c r="G1066" s="8">
        <v>398.2</v>
      </c>
    </row>
    <row r="1067" spans="1:7" ht="31.5" x14ac:dyDescent="0.25">
      <c r="A1067" s="2" t="s">
        <v>107</v>
      </c>
      <c r="B1067" s="3" t="s">
        <v>109</v>
      </c>
      <c r="C1067" s="3" t="s">
        <v>154</v>
      </c>
      <c r="D1067" s="14" t="s">
        <v>6</v>
      </c>
      <c r="E1067" s="7" t="s">
        <v>7</v>
      </c>
      <c r="F1067" s="2">
        <v>1326.08</v>
      </c>
      <c r="G1067" s="8">
        <v>674.45</v>
      </c>
    </row>
    <row r="1068" spans="1:7" ht="31.5" x14ac:dyDescent="0.25">
      <c r="A1068" s="2" t="s">
        <v>107</v>
      </c>
      <c r="B1068" s="3" t="s">
        <v>109</v>
      </c>
      <c r="C1068" s="3" t="s">
        <v>154</v>
      </c>
      <c r="D1068" s="14" t="s">
        <v>24</v>
      </c>
      <c r="E1068" s="7" t="s">
        <v>7</v>
      </c>
      <c r="F1068" s="2">
        <v>1412.47</v>
      </c>
      <c r="G1068" s="8">
        <v>738.43</v>
      </c>
    </row>
    <row r="1069" spans="1:7" ht="31.5" x14ac:dyDescent="0.25">
      <c r="A1069" s="2" t="s">
        <v>107</v>
      </c>
      <c r="B1069" s="3" t="s">
        <v>19</v>
      </c>
      <c r="C1069" s="3" t="s">
        <v>149</v>
      </c>
      <c r="D1069" s="14" t="s">
        <v>20</v>
      </c>
      <c r="E1069" s="7" t="s">
        <v>7</v>
      </c>
      <c r="F1069" s="2">
        <v>38.840000000000003</v>
      </c>
      <c r="G1069" s="8">
        <v>14.65</v>
      </c>
    </row>
    <row r="1070" spans="1:7" ht="31.5" x14ac:dyDescent="0.25">
      <c r="A1070" s="2" t="s">
        <v>107</v>
      </c>
      <c r="B1070" s="3" t="s">
        <v>23</v>
      </c>
      <c r="C1070" s="3" t="s">
        <v>149</v>
      </c>
      <c r="D1070" s="14" t="s">
        <v>11</v>
      </c>
      <c r="E1070" s="7" t="s">
        <v>7</v>
      </c>
      <c r="F1070" s="2">
        <v>727.55</v>
      </c>
      <c r="G1070" s="8">
        <v>247.04</v>
      </c>
    </row>
    <row r="1071" spans="1:7" ht="31.5" x14ac:dyDescent="0.25">
      <c r="A1071" s="2" t="s">
        <v>107</v>
      </c>
      <c r="B1071" s="3" t="s">
        <v>26</v>
      </c>
      <c r="C1071" s="3" t="s">
        <v>152</v>
      </c>
      <c r="D1071" s="14" t="s">
        <v>6</v>
      </c>
      <c r="E1071" s="7" t="s">
        <v>7</v>
      </c>
      <c r="F1071" s="2">
        <v>68.81</v>
      </c>
      <c r="G1071" s="8">
        <v>40.479999999999997</v>
      </c>
    </row>
    <row r="1072" spans="1:7" ht="31.5" x14ac:dyDescent="0.25">
      <c r="A1072" s="2" t="s">
        <v>107</v>
      </c>
      <c r="B1072" s="3" t="s">
        <v>26</v>
      </c>
      <c r="C1072" s="3" t="s">
        <v>152</v>
      </c>
      <c r="D1072" s="14" t="s">
        <v>10</v>
      </c>
      <c r="E1072" s="7" t="s">
        <v>7</v>
      </c>
      <c r="F1072" s="2">
        <v>1161.31</v>
      </c>
      <c r="G1072" s="8">
        <v>561.1</v>
      </c>
    </row>
    <row r="1073" spans="1:7" ht="31.5" x14ac:dyDescent="0.25">
      <c r="A1073" s="2" t="s">
        <v>107</v>
      </c>
      <c r="B1073" s="3" t="s">
        <v>70</v>
      </c>
      <c r="C1073" s="3" t="s">
        <v>149</v>
      </c>
      <c r="D1073" s="14" t="s">
        <v>34</v>
      </c>
      <c r="E1073" s="7" t="s">
        <v>7</v>
      </c>
      <c r="F1073" s="2">
        <v>66.16</v>
      </c>
      <c r="G1073" s="8">
        <v>19.75</v>
      </c>
    </row>
    <row r="1074" spans="1:7" ht="31.5" x14ac:dyDescent="0.25">
      <c r="A1074" s="2" t="s">
        <v>107</v>
      </c>
      <c r="B1074" s="3" t="s">
        <v>17</v>
      </c>
      <c r="C1074" s="3" t="s">
        <v>149</v>
      </c>
      <c r="D1074" s="14" t="s">
        <v>8</v>
      </c>
      <c r="E1074" s="7" t="s">
        <v>7</v>
      </c>
      <c r="F1074" s="2">
        <v>371.95</v>
      </c>
      <c r="G1074" s="8">
        <v>126.91</v>
      </c>
    </row>
    <row r="1075" spans="1:7" ht="31.5" x14ac:dyDescent="0.25">
      <c r="A1075" s="2" t="s">
        <v>107</v>
      </c>
      <c r="B1075" s="3" t="s">
        <v>98</v>
      </c>
      <c r="C1075" s="3" t="s">
        <v>150</v>
      </c>
      <c r="D1075" s="14" t="s">
        <v>10</v>
      </c>
      <c r="E1075" s="7" t="s">
        <v>7</v>
      </c>
      <c r="F1075" s="2">
        <v>504.79</v>
      </c>
      <c r="G1075" s="8">
        <v>238.49</v>
      </c>
    </row>
    <row r="1076" spans="1:7" ht="31.5" x14ac:dyDescent="0.25">
      <c r="A1076" s="2" t="s">
        <v>107</v>
      </c>
      <c r="B1076" s="3" t="s">
        <v>98</v>
      </c>
      <c r="C1076" s="3" t="s">
        <v>150</v>
      </c>
      <c r="D1076" s="14" t="s">
        <v>25</v>
      </c>
      <c r="E1076" s="7" t="s">
        <v>7</v>
      </c>
      <c r="F1076" s="2">
        <v>334.67</v>
      </c>
      <c r="G1076" s="8">
        <v>134.58000000000001</v>
      </c>
    </row>
    <row r="1077" spans="1:7" ht="31.5" x14ac:dyDescent="0.25">
      <c r="A1077" s="2" t="s">
        <v>107</v>
      </c>
      <c r="B1077" s="3" t="s">
        <v>12</v>
      </c>
      <c r="C1077" s="3" t="s">
        <v>149</v>
      </c>
      <c r="D1077" s="14" t="s">
        <v>22</v>
      </c>
      <c r="E1077" s="7" t="s">
        <v>7</v>
      </c>
      <c r="F1077" s="2">
        <v>247.97</v>
      </c>
      <c r="G1077" s="8">
        <v>92.89</v>
      </c>
    </row>
    <row r="1078" spans="1:7" ht="31.5" x14ac:dyDescent="0.25">
      <c r="A1078" s="2" t="s">
        <v>107</v>
      </c>
      <c r="B1078" s="3" t="s">
        <v>12</v>
      </c>
      <c r="C1078" s="3" t="s">
        <v>149</v>
      </c>
      <c r="D1078" s="14" t="s">
        <v>8</v>
      </c>
      <c r="E1078" s="7" t="s">
        <v>7</v>
      </c>
      <c r="F1078" s="2">
        <v>505.62</v>
      </c>
      <c r="G1078" s="8">
        <v>150.9</v>
      </c>
    </row>
    <row r="1079" spans="1:7" ht="31.5" x14ac:dyDescent="0.25">
      <c r="A1079" s="2" t="s">
        <v>107</v>
      </c>
      <c r="B1079" s="3" t="s">
        <v>28</v>
      </c>
      <c r="C1079" s="3" t="s">
        <v>149</v>
      </c>
      <c r="D1079" s="14" t="s">
        <v>25</v>
      </c>
      <c r="E1079" s="7" t="s">
        <v>7</v>
      </c>
      <c r="F1079" s="2">
        <v>420.18</v>
      </c>
      <c r="G1079" s="8">
        <v>120.98</v>
      </c>
    </row>
    <row r="1080" spans="1:7" ht="31.5" x14ac:dyDescent="0.25">
      <c r="A1080" s="2" t="s">
        <v>107</v>
      </c>
      <c r="B1080" s="3" t="s">
        <v>28</v>
      </c>
      <c r="C1080" s="3" t="s">
        <v>149</v>
      </c>
      <c r="D1080" s="14" t="s">
        <v>34</v>
      </c>
      <c r="E1080" s="7" t="s">
        <v>7</v>
      </c>
      <c r="F1080" s="2">
        <v>129.68</v>
      </c>
      <c r="G1080" s="8">
        <v>40.4</v>
      </c>
    </row>
    <row r="1081" spans="1:7" ht="31.5" x14ac:dyDescent="0.25">
      <c r="A1081" s="2" t="s">
        <v>107</v>
      </c>
      <c r="B1081" s="3" t="s">
        <v>109</v>
      </c>
      <c r="C1081" s="3" t="s">
        <v>154</v>
      </c>
      <c r="D1081" s="14" t="s">
        <v>20</v>
      </c>
      <c r="E1081" s="7" t="s">
        <v>7</v>
      </c>
      <c r="F1081" s="2">
        <v>1864.7</v>
      </c>
      <c r="G1081" s="8">
        <v>922.1</v>
      </c>
    </row>
    <row r="1082" spans="1:7" ht="31.5" x14ac:dyDescent="0.25">
      <c r="A1082" s="2" t="s">
        <v>107</v>
      </c>
      <c r="B1082" s="3" t="s">
        <v>17</v>
      </c>
      <c r="C1082" s="3" t="s">
        <v>149</v>
      </c>
      <c r="D1082" s="14" t="s">
        <v>20</v>
      </c>
      <c r="E1082" s="7" t="s">
        <v>7</v>
      </c>
      <c r="F1082" s="2">
        <v>1182.3699999999999</v>
      </c>
      <c r="G1082" s="8">
        <v>467.84</v>
      </c>
    </row>
    <row r="1083" spans="1:7" ht="31.5" x14ac:dyDescent="0.25">
      <c r="A1083" s="2" t="s">
        <v>107</v>
      </c>
      <c r="B1083" s="3" t="s">
        <v>109</v>
      </c>
      <c r="C1083" s="3" t="s">
        <v>154</v>
      </c>
      <c r="D1083" s="14" t="s">
        <v>10</v>
      </c>
      <c r="E1083" s="7" t="s">
        <v>7</v>
      </c>
      <c r="F1083" s="2">
        <v>3720.07</v>
      </c>
      <c r="G1083" s="8">
        <v>1772.77</v>
      </c>
    </row>
    <row r="1084" spans="1:7" ht="31.5" x14ac:dyDescent="0.25">
      <c r="A1084" s="2" t="s">
        <v>107</v>
      </c>
      <c r="B1084" s="3" t="s">
        <v>9</v>
      </c>
      <c r="C1084" s="3" t="s">
        <v>149</v>
      </c>
      <c r="D1084" s="14" t="s">
        <v>20</v>
      </c>
      <c r="E1084" s="7" t="s">
        <v>7</v>
      </c>
      <c r="F1084" s="2">
        <v>68.12</v>
      </c>
      <c r="G1084" s="8">
        <v>33.11</v>
      </c>
    </row>
    <row r="1085" spans="1:7" ht="31.5" x14ac:dyDescent="0.25">
      <c r="A1085" s="2" t="s">
        <v>107</v>
      </c>
      <c r="B1085" s="3" t="s">
        <v>9</v>
      </c>
      <c r="C1085" s="3" t="s">
        <v>149</v>
      </c>
      <c r="D1085" s="14" t="s">
        <v>10</v>
      </c>
      <c r="E1085" s="7" t="s">
        <v>7</v>
      </c>
      <c r="F1085" s="2">
        <v>148.33000000000001</v>
      </c>
      <c r="G1085" s="8">
        <v>51.59</v>
      </c>
    </row>
    <row r="1086" spans="1:7" ht="31.5" x14ac:dyDescent="0.25">
      <c r="A1086" s="2" t="s">
        <v>107</v>
      </c>
      <c r="B1086" s="3" t="s">
        <v>23</v>
      </c>
      <c r="C1086" s="3" t="s">
        <v>149</v>
      </c>
      <c r="D1086" s="14" t="s">
        <v>25</v>
      </c>
      <c r="E1086" s="7" t="s">
        <v>7</v>
      </c>
      <c r="F1086" s="2">
        <v>783.86</v>
      </c>
      <c r="G1086" s="8">
        <v>229.72</v>
      </c>
    </row>
    <row r="1087" spans="1:7" ht="31.5" x14ac:dyDescent="0.25">
      <c r="A1087" s="2" t="s">
        <v>107</v>
      </c>
      <c r="B1087" s="3" t="s">
        <v>23</v>
      </c>
      <c r="C1087" s="3" t="s">
        <v>149</v>
      </c>
      <c r="D1087" s="14" t="s">
        <v>34</v>
      </c>
      <c r="E1087" s="7" t="s">
        <v>7</v>
      </c>
      <c r="F1087" s="2">
        <v>68.290000000000006</v>
      </c>
      <c r="G1087" s="8">
        <v>21.37</v>
      </c>
    </row>
    <row r="1088" spans="1:7" ht="31.5" x14ac:dyDescent="0.25">
      <c r="A1088" s="2" t="s">
        <v>107</v>
      </c>
      <c r="B1088" s="3" t="s">
        <v>26</v>
      </c>
      <c r="C1088" s="3" t="s">
        <v>152</v>
      </c>
      <c r="D1088" s="14" t="s">
        <v>20</v>
      </c>
      <c r="E1088" s="7" t="s">
        <v>7</v>
      </c>
      <c r="F1088" s="2">
        <v>155.34</v>
      </c>
      <c r="G1088" s="8">
        <v>83.29</v>
      </c>
    </row>
    <row r="1089" spans="1:7" ht="31.5" x14ac:dyDescent="0.25">
      <c r="A1089" s="2" t="s">
        <v>107</v>
      </c>
      <c r="B1089" s="3" t="s">
        <v>81</v>
      </c>
      <c r="C1089" s="3" t="s">
        <v>150</v>
      </c>
      <c r="D1089" s="14" t="s">
        <v>34</v>
      </c>
      <c r="E1089" s="7" t="s">
        <v>7</v>
      </c>
      <c r="F1089" s="2">
        <v>229.28</v>
      </c>
      <c r="G1089" s="8">
        <v>100.76</v>
      </c>
    </row>
    <row r="1090" spans="1:7" ht="31.5" x14ac:dyDescent="0.25">
      <c r="A1090" s="2" t="s">
        <v>107</v>
      </c>
      <c r="B1090" s="3" t="s">
        <v>55</v>
      </c>
      <c r="C1090" s="3" t="s">
        <v>155</v>
      </c>
      <c r="D1090" s="14" t="s">
        <v>34</v>
      </c>
      <c r="E1090" s="7" t="s">
        <v>7</v>
      </c>
      <c r="F1090" s="2">
        <v>258.2</v>
      </c>
      <c r="G1090" s="8">
        <v>74.47</v>
      </c>
    </row>
    <row r="1091" spans="1:7" ht="31.5" x14ac:dyDescent="0.25">
      <c r="A1091" s="2" t="s">
        <v>107</v>
      </c>
      <c r="B1091" s="3" t="s">
        <v>70</v>
      </c>
      <c r="C1091" s="3" t="s">
        <v>149</v>
      </c>
      <c r="D1091" s="14" t="s">
        <v>8</v>
      </c>
      <c r="E1091" s="7" t="s">
        <v>7</v>
      </c>
      <c r="F1091" s="2">
        <v>71.680000000000007</v>
      </c>
      <c r="G1091" s="8">
        <v>19.64</v>
      </c>
    </row>
    <row r="1092" spans="1:7" ht="31.5" x14ac:dyDescent="0.25">
      <c r="A1092" s="2" t="s">
        <v>107</v>
      </c>
      <c r="B1092" s="3" t="s">
        <v>28</v>
      </c>
      <c r="C1092" s="3" t="s">
        <v>149</v>
      </c>
      <c r="D1092" s="14" t="s">
        <v>15</v>
      </c>
      <c r="E1092" s="7" t="s">
        <v>7</v>
      </c>
      <c r="F1092" s="2">
        <v>362.47</v>
      </c>
      <c r="G1092" s="8">
        <v>121.71</v>
      </c>
    </row>
    <row r="1093" spans="1:7" ht="31.5" x14ac:dyDescent="0.25">
      <c r="A1093" s="2" t="s">
        <v>107</v>
      </c>
      <c r="B1093" s="3" t="s">
        <v>98</v>
      </c>
      <c r="C1093" s="3" t="s">
        <v>150</v>
      </c>
      <c r="D1093" s="14" t="s">
        <v>11</v>
      </c>
      <c r="E1093" s="7" t="s">
        <v>7</v>
      </c>
      <c r="F1093" s="2">
        <v>343.88</v>
      </c>
      <c r="G1093" s="8">
        <v>158.84</v>
      </c>
    </row>
    <row r="1094" spans="1:7" ht="31.5" x14ac:dyDescent="0.25">
      <c r="A1094" s="2" t="s">
        <v>107</v>
      </c>
      <c r="B1094" s="3" t="s">
        <v>98</v>
      </c>
      <c r="C1094" s="3" t="s">
        <v>150</v>
      </c>
      <c r="D1094" s="14" t="s">
        <v>13</v>
      </c>
      <c r="E1094" s="7" t="s">
        <v>7</v>
      </c>
      <c r="F1094" s="2">
        <v>1021.16</v>
      </c>
      <c r="G1094" s="8">
        <v>477.92</v>
      </c>
    </row>
    <row r="1095" spans="1:7" ht="31.5" x14ac:dyDescent="0.25">
      <c r="A1095" s="2" t="s">
        <v>107</v>
      </c>
      <c r="B1095" s="3" t="s">
        <v>98</v>
      </c>
      <c r="C1095" s="3" t="s">
        <v>150</v>
      </c>
      <c r="D1095" s="14" t="s">
        <v>15</v>
      </c>
      <c r="E1095" s="7" t="s">
        <v>7</v>
      </c>
      <c r="F1095" s="2">
        <v>253.56</v>
      </c>
      <c r="G1095" s="8">
        <v>111.95</v>
      </c>
    </row>
    <row r="1096" spans="1:7" ht="31.5" x14ac:dyDescent="0.25">
      <c r="A1096" s="2" t="s">
        <v>107</v>
      </c>
      <c r="B1096" s="3" t="s">
        <v>9</v>
      </c>
      <c r="C1096" s="3" t="s">
        <v>149</v>
      </c>
      <c r="D1096" s="14" t="s">
        <v>24</v>
      </c>
      <c r="E1096" s="7" t="s">
        <v>7</v>
      </c>
      <c r="F1096" s="2">
        <v>6.18</v>
      </c>
      <c r="G1096" s="8">
        <v>0.87</v>
      </c>
    </row>
    <row r="1097" spans="1:7" ht="31.5" x14ac:dyDescent="0.25">
      <c r="A1097" s="2" t="s">
        <v>107</v>
      </c>
      <c r="B1097" s="3" t="s">
        <v>33</v>
      </c>
      <c r="C1097" s="3" t="s">
        <v>149</v>
      </c>
      <c r="D1097" s="14" t="s">
        <v>15</v>
      </c>
      <c r="E1097" s="7" t="s">
        <v>7</v>
      </c>
      <c r="F1097" s="2">
        <v>18.920000000000002</v>
      </c>
      <c r="G1097" s="8">
        <v>6.01</v>
      </c>
    </row>
    <row r="1098" spans="1:7" ht="31.5" x14ac:dyDescent="0.25">
      <c r="A1098" s="2" t="s">
        <v>107</v>
      </c>
      <c r="B1098" s="3" t="s">
        <v>81</v>
      </c>
      <c r="C1098" s="3" t="s">
        <v>150</v>
      </c>
      <c r="D1098" s="14" t="s">
        <v>24</v>
      </c>
      <c r="E1098" s="7" t="s">
        <v>7</v>
      </c>
      <c r="F1098" s="2">
        <v>165.64</v>
      </c>
      <c r="G1098" s="8">
        <v>81.599999999999994</v>
      </c>
    </row>
    <row r="1099" spans="1:7" ht="31.5" x14ac:dyDescent="0.25">
      <c r="A1099" s="2" t="s">
        <v>107</v>
      </c>
      <c r="B1099" s="3" t="s">
        <v>55</v>
      </c>
      <c r="C1099" s="3" t="s">
        <v>155</v>
      </c>
      <c r="D1099" s="14" t="s">
        <v>6</v>
      </c>
      <c r="E1099" s="7" t="s">
        <v>7</v>
      </c>
      <c r="F1099" s="2">
        <v>710.41</v>
      </c>
      <c r="G1099" s="8">
        <v>292</v>
      </c>
    </row>
    <row r="1100" spans="1:7" ht="31.5" x14ac:dyDescent="0.25">
      <c r="A1100" s="2" t="s">
        <v>107</v>
      </c>
      <c r="B1100" s="3" t="s">
        <v>55</v>
      </c>
      <c r="C1100" s="3" t="s">
        <v>155</v>
      </c>
      <c r="D1100" s="14" t="s">
        <v>20</v>
      </c>
      <c r="E1100" s="7" t="s">
        <v>7</v>
      </c>
      <c r="F1100" s="2">
        <v>245.27</v>
      </c>
      <c r="G1100" s="8">
        <v>96.96</v>
      </c>
    </row>
    <row r="1101" spans="1:7" ht="31.5" x14ac:dyDescent="0.25">
      <c r="A1101" s="2" t="s">
        <v>107</v>
      </c>
      <c r="B1101" s="3" t="s">
        <v>12</v>
      </c>
      <c r="C1101" s="3" t="s">
        <v>149</v>
      </c>
      <c r="D1101" s="14" t="s">
        <v>24</v>
      </c>
      <c r="E1101" s="7" t="s">
        <v>7</v>
      </c>
      <c r="F1101" s="2">
        <v>230.82</v>
      </c>
      <c r="G1101" s="8">
        <v>94.58</v>
      </c>
    </row>
    <row r="1102" spans="1:7" ht="31.5" x14ac:dyDescent="0.25">
      <c r="A1102" s="2" t="s">
        <v>107</v>
      </c>
      <c r="B1102" s="3" t="s">
        <v>109</v>
      </c>
      <c r="C1102" s="3" t="s">
        <v>154</v>
      </c>
      <c r="D1102" s="14" t="s">
        <v>48</v>
      </c>
      <c r="E1102" s="7" t="s">
        <v>7</v>
      </c>
      <c r="F1102" s="2">
        <v>881.23</v>
      </c>
      <c r="G1102" s="8">
        <v>468.79</v>
      </c>
    </row>
    <row r="1103" spans="1:7" ht="31.5" x14ac:dyDescent="0.25">
      <c r="A1103" s="2" t="s">
        <v>107</v>
      </c>
      <c r="B1103" s="3" t="s">
        <v>23</v>
      </c>
      <c r="C1103" s="3" t="s">
        <v>149</v>
      </c>
      <c r="D1103" s="14" t="s">
        <v>20</v>
      </c>
      <c r="E1103" s="7" t="s">
        <v>7</v>
      </c>
      <c r="F1103" s="2">
        <v>230.25</v>
      </c>
      <c r="G1103" s="8">
        <v>87.85</v>
      </c>
    </row>
    <row r="1104" spans="1:7" ht="31.5" x14ac:dyDescent="0.25">
      <c r="A1104" s="2" t="s">
        <v>107</v>
      </c>
      <c r="B1104" s="3" t="s">
        <v>23</v>
      </c>
      <c r="C1104" s="3" t="s">
        <v>149</v>
      </c>
      <c r="D1104" s="14" t="s">
        <v>22</v>
      </c>
      <c r="E1104" s="7" t="s">
        <v>7</v>
      </c>
      <c r="F1104" s="2">
        <v>565.59</v>
      </c>
      <c r="G1104" s="8">
        <v>205.3</v>
      </c>
    </row>
    <row r="1105" spans="1:7" ht="31.5" x14ac:dyDescent="0.25">
      <c r="A1105" s="2" t="s">
        <v>107</v>
      </c>
      <c r="B1105" s="3" t="s">
        <v>44</v>
      </c>
      <c r="C1105" s="3" t="s">
        <v>150</v>
      </c>
      <c r="D1105" s="14" t="s">
        <v>8</v>
      </c>
      <c r="E1105" s="7" t="s">
        <v>7</v>
      </c>
      <c r="F1105" s="2">
        <v>72.67</v>
      </c>
      <c r="G1105" s="8">
        <v>19.8</v>
      </c>
    </row>
    <row r="1106" spans="1:7" ht="31.5" x14ac:dyDescent="0.25">
      <c r="A1106" s="2" t="s">
        <v>107</v>
      </c>
      <c r="B1106" s="3" t="s">
        <v>109</v>
      </c>
      <c r="C1106" s="3" t="s">
        <v>154</v>
      </c>
      <c r="D1106" s="14" t="s">
        <v>34</v>
      </c>
      <c r="E1106" s="7" t="s">
        <v>7</v>
      </c>
      <c r="F1106" s="2">
        <v>4849</v>
      </c>
      <c r="G1106" s="8">
        <v>2059.31</v>
      </c>
    </row>
    <row r="1107" spans="1:7" ht="31.5" x14ac:dyDescent="0.25">
      <c r="A1107" s="2" t="s">
        <v>107</v>
      </c>
      <c r="B1107" s="3" t="s">
        <v>59</v>
      </c>
      <c r="C1107" s="3" t="s">
        <v>149</v>
      </c>
      <c r="D1107" s="14" t="s">
        <v>15</v>
      </c>
      <c r="E1107" s="7" t="s">
        <v>7</v>
      </c>
      <c r="F1107" s="2">
        <v>194.16</v>
      </c>
      <c r="G1107" s="8">
        <v>60.38</v>
      </c>
    </row>
    <row r="1108" spans="1:7" ht="31.5" x14ac:dyDescent="0.25">
      <c r="A1108" s="2" t="s">
        <v>107</v>
      </c>
      <c r="B1108" s="3" t="s">
        <v>17</v>
      </c>
      <c r="C1108" s="3" t="s">
        <v>149</v>
      </c>
      <c r="D1108" s="14" t="s">
        <v>15</v>
      </c>
      <c r="E1108" s="7" t="s">
        <v>7</v>
      </c>
      <c r="F1108" s="2">
        <v>428.65</v>
      </c>
      <c r="G1108" s="8">
        <v>171.68</v>
      </c>
    </row>
    <row r="1109" spans="1:7" ht="31.5" x14ac:dyDescent="0.25">
      <c r="A1109" s="2" t="s">
        <v>107</v>
      </c>
      <c r="B1109" s="3" t="s">
        <v>81</v>
      </c>
      <c r="C1109" s="3" t="s">
        <v>150</v>
      </c>
      <c r="D1109" s="14" t="s">
        <v>13</v>
      </c>
      <c r="E1109" s="7" t="s">
        <v>7</v>
      </c>
      <c r="F1109" s="2">
        <v>89.12</v>
      </c>
      <c r="G1109" s="8">
        <v>41.84</v>
      </c>
    </row>
    <row r="1110" spans="1:7" ht="31.5" x14ac:dyDescent="0.25">
      <c r="A1110" s="2" t="s">
        <v>107</v>
      </c>
      <c r="B1110" s="3" t="s">
        <v>17</v>
      </c>
      <c r="C1110" s="3" t="s">
        <v>149</v>
      </c>
      <c r="D1110" s="14" t="s">
        <v>48</v>
      </c>
      <c r="E1110" s="7" t="s">
        <v>7</v>
      </c>
      <c r="F1110" s="2">
        <v>49.68</v>
      </c>
      <c r="G1110" s="8">
        <v>22.43</v>
      </c>
    </row>
    <row r="1111" spans="1:7" ht="31.5" x14ac:dyDescent="0.25">
      <c r="A1111" s="2" t="s">
        <v>107</v>
      </c>
      <c r="B1111" s="3" t="s">
        <v>17</v>
      </c>
      <c r="C1111" s="3" t="s">
        <v>149</v>
      </c>
      <c r="D1111" s="14" t="s">
        <v>13</v>
      </c>
      <c r="E1111" s="7" t="s">
        <v>7</v>
      </c>
      <c r="F1111" s="2">
        <v>562.04</v>
      </c>
      <c r="G1111" s="8">
        <v>196.22</v>
      </c>
    </row>
    <row r="1112" spans="1:7" ht="31.5" x14ac:dyDescent="0.25">
      <c r="A1112" s="2" t="s">
        <v>107</v>
      </c>
      <c r="B1112" s="3" t="s">
        <v>12</v>
      </c>
      <c r="C1112" s="3" t="s">
        <v>149</v>
      </c>
      <c r="D1112" s="14" t="s">
        <v>6</v>
      </c>
      <c r="E1112" s="7" t="s">
        <v>7</v>
      </c>
      <c r="F1112" s="2">
        <v>139.04</v>
      </c>
      <c r="G1112" s="8">
        <v>60</v>
      </c>
    </row>
    <row r="1113" spans="1:7" ht="31.5" x14ac:dyDescent="0.25">
      <c r="A1113" s="2" t="s">
        <v>107</v>
      </c>
      <c r="B1113" s="3" t="s">
        <v>12</v>
      </c>
      <c r="C1113" s="3" t="s">
        <v>149</v>
      </c>
      <c r="D1113" s="14" t="s">
        <v>10</v>
      </c>
      <c r="E1113" s="7" t="s">
        <v>7</v>
      </c>
      <c r="F1113" s="2">
        <v>404.01</v>
      </c>
      <c r="G1113" s="8">
        <v>140.07</v>
      </c>
    </row>
    <row r="1114" spans="1:7" ht="31.5" x14ac:dyDescent="0.25">
      <c r="A1114" s="2" t="s">
        <v>107</v>
      </c>
      <c r="B1114" s="3" t="s">
        <v>65</v>
      </c>
      <c r="C1114" s="3" t="s">
        <v>150</v>
      </c>
      <c r="D1114" s="14" t="s">
        <v>15</v>
      </c>
      <c r="E1114" s="7" t="s">
        <v>7</v>
      </c>
      <c r="F1114" s="2">
        <v>2.3199999999999998</v>
      </c>
      <c r="G1114" s="8">
        <v>0.18</v>
      </c>
    </row>
    <row r="1115" spans="1:7" ht="31.5" x14ac:dyDescent="0.25">
      <c r="A1115" s="2" t="s">
        <v>107</v>
      </c>
      <c r="B1115" s="3" t="s">
        <v>12</v>
      </c>
      <c r="C1115" s="3" t="s">
        <v>149</v>
      </c>
      <c r="D1115" s="14" t="s">
        <v>15</v>
      </c>
      <c r="E1115" s="7" t="s">
        <v>7</v>
      </c>
      <c r="F1115" s="2">
        <v>280.74</v>
      </c>
      <c r="G1115" s="8">
        <v>88.36</v>
      </c>
    </row>
    <row r="1116" spans="1:7" ht="31.5" x14ac:dyDescent="0.25">
      <c r="A1116" s="2" t="s">
        <v>107</v>
      </c>
      <c r="B1116" s="3" t="s">
        <v>23</v>
      </c>
      <c r="C1116" s="3" t="s">
        <v>149</v>
      </c>
      <c r="D1116" s="14" t="s">
        <v>10</v>
      </c>
      <c r="E1116" s="7" t="s">
        <v>7</v>
      </c>
      <c r="F1116" s="2">
        <v>606.29999999999995</v>
      </c>
      <c r="G1116" s="8">
        <v>211.48</v>
      </c>
    </row>
    <row r="1117" spans="1:7" ht="31.5" x14ac:dyDescent="0.25">
      <c r="A1117" s="2" t="s">
        <v>107</v>
      </c>
      <c r="B1117" s="3" t="s">
        <v>109</v>
      </c>
      <c r="C1117" s="3" t="s">
        <v>154</v>
      </c>
      <c r="D1117" s="14" t="s">
        <v>15</v>
      </c>
      <c r="E1117" s="7" t="s">
        <v>7</v>
      </c>
      <c r="F1117" s="2">
        <v>1979.08</v>
      </c>
      <c r="G1117" s="8">
        <v>886.49</v>
      </c>
    </row>
    <row r="1118" spans="1:7" ht="31.5" x14ac:dyDescent="0.25">
      <c r="A1118" s="2" t="s">
        <v>107</v>
      </c>
      <c r="B1118" s="3" t="s">
        <v>19</v>
      </c>
      <c r="C1118" s="3" t="s">
        <v>149</v>
      </c>
      <c r="D1118" s="14" t="s">
        <v>11</v>
      </c>
      <c r="E1118" s="7" t="s">
        <v>7</v>
      </c>
      <c r="F1118" s="2">
        <v>11.8</v>
      </c>
      <c r="G1118" s="8">
        <v>4.03</v>
      </c>
    </row>
    <row r="1119" spans="1:7" ht="31.5" x14ac:dyDescent="0.25">
      <c r="A1119" s="2" t="s">
        <v>107</v>
      </c>
      <c r="B1119" s="3" t="s">
        <v>9</v>
      </c>
      <c r="C1119" s="3" t="s">
        <v>149</v>
      </c>
      <c r="D1119" s="14" t="s">
        <v>11</v>
      </c>
      <c r="E1119" s="7" t="s">
        <v>7</v>
      </c>
      <c r="F1119" s="2">
        <v>83.65</v>
      </c>
      <c r="G1119" s="8">
        <v>27.37</v>
      </c>
    </row>
    <row r="1120" spans="1:7" ht="31.5" x14ac:dyDescent="0.25">
      <c r="A1120" s="2" t="s">
        <v>107</v>
      </c>
      <c r="B1120" s="3" t="s">
        <v>9</v>
      </c>
      <c r="C1120" s="3" t="s">
        <v>149</v>
      </c>
      <c r="D1120" s="14" t="s">
        <v>15</v>
      </c>
      <c r="E1120" s="7" t="s">
        <v>7</v>
      </c>
      <c r="F1120" s="2">
        <v>185.58</v>
      </c>
      <c r="G1120" s="8">
        <v>60.79</v>
      </c>
    </row>
    <row r="1121" spans="1:7" ht="31.5" x14ac:dyDescent="0.25">
      <c r="A1121" s="2" t="s">
        <v>107</v>
      </c>
      <c r="B1121" s="3" t="s">
        <v>9</v>
      </c>
      <c r="C1121" s="3" t="s">
        <v>149</v>
      </c>
      <c r="D1121" s="14" t="s">
        <v>25</v>
      </c>
      <c r="E1121" s="7" t="s">
        <v>7</v>
      </c>
      <c r="F1121" s="2">
        <v>10.75</v>
      </c>
      <c r="G1121" s="8">
        <v>3.99</v>
      </c>
    </row>
    <row r="1122" spans="1:7" ht="31.5" x14ac:dyDescent="0.25">
      <c r="A1122" s="2" t="s">
        <v>107</v>
      </c>
      <c r="B1122" s="3" t="s">
        <v>9</v>
      </c>
      <c r="C1122" s="3" t="s">
        <v>149</v>
      </c>
      <c r="D1122" s="14" t="s">
        <v>34</v>
      </c>
      <c r="E1122" s="7" t="s">
        <v>7</v>
      </c>
      <c r="F1122" s="2">
        <v>194.26</v>
      </c>
      <c r="G1122" s="8">
        <v>55.66</v>
      </c>
    </row>
    <row r="1123" spans="1:7" ht="31.5" x14ac:dyDescent="0.25">
      <c r="A1123" s="2" t="s">
        <v>107</v>
      </c>
      <c r="B1123" s="3" t="s">
        <v>26</v>
      </c>
      <c r="C1123" s="3" t="s">
        <v>152</v>
      </c>
      <c r="D1123" s="14" t="s">
        <v>11</v>
      </c>
      <c r="E1123" s="7" t="s">
        <v>7</v>
      </c>
      <c r="F1123" s="2">
        <v>254.26</v>
      </c>
      <c r="G1123" s="8">
        <v>119.33</v>
      </c>
    </row>
    <row r="1124" spans="1:7" ht="31.5" x14ac:dyDescent="0.25">
      <c r="A1124" s="2" t="s">
        <v>107</v>
      </c>
      <c r="B1124" s="3" t="s">
        <v>70</v>
      </c>
      <c r="C1124" s="3" t="s">
        <v>149</v>
      </c>
      <c r="D1124" s="14" t="s">
        <v>6</v>
      </c>
      <c r="E1124" s="7" t="s">
        <v>7</v>
      </c>
      <c r="F1124" s="2">
        <v>90.12</v>
      </c>
      <c r="G1124" s="8">
        <v>39.880000000000003</v>
      </c>
    </row>
    <row r="1125" spans="1:7" ht="31.5" x14ac:dyDescent="0.25">
      <c r="A1125" s="2" t="s">
        <v>107</v>
      </c>
      <c r="B1125" s="3" t="s">
        <v>9</v>
      </c>
      <c r="C1125" s="3" t="s">
        <v>149</v>
      </c>
      <c r="D1125" s="14" t="s">
        <v>22</v>
      </c>
      <c r="E1125" s="7" t="s">
        <v>7</v>
      </c>
      <c r="F1125" s="2">
        <v>29.46</v>
      </c>
      <c r="G1125" s="8">
        <v>12.27</v>
      </c>
    </row>
    <row r="1126" spans="1:7" ht="31.5" x14ac:dyDescent="0.25">
      <c r="A1126" s="2" t="s">
        <v>107</v>
      </c>
      <c r="B1126" s="3" t="s">
        <v>26</v>
      </c>
      <c r="C1126" s="3" t="s">
        <v>152</v>
      </c>
      <c r="D1126" s="14" t="s">
        <v>22</v>
      </c>
      <c r="E1126" s="7" t="s">
        <v>7</v>
      </c>
      <c r="F1126" s="2">
        <v>345.16</v>
      </c>
      <c r="G1126" s="8">
        <v>162.87</v>
      </c>
    </row>
    <row r="1127" spans="1:7" ht="31.5" x14ac:dyDescent="0.25">
      <c r="A1127" s="2" t="s">
        <v>107</v>
      </c>
      <c r="B1127" s="3" t="s">
        <v>81</v>
      </c>
      <c r="C1127" s="3" t="s">
        <v>150</v>
      </c>
      <c r="D1127" s="14" t="s">
        <v>15</v>
      </c>
      <c r="E1127" s="7" t="s">
        <v>7</v>
      </c>
      <c r="F1127" s="2">
        <v>95.59</v>
      </c>
      <c r="G1127" s="8">
        <v>40.159999999999997</v>
      </c>
    </row>
    <row r="1128" spans="1:7" ht="31.5" x14ac:dyDescent="0.25">
      <c r="A1128" s="2" t="s">
        <v>107</v>
      </c>
      <c r="B1128" s="3" t="s">
        <v>12</v>
      </c>
      <c r="C1128" s="3" t="s">
        <v>149</v>
      </c>
      <c r="D1128" s="14" t="s">
        <v>20</v>
      </c>
      <c r="E1128" s="7" t="s">
        <v>7</v>
      </c>
      <c r="F1128" s="2">
        <v>152.1</v>
      </c>
      <c r="G1128" s="8">
        <v>60.02</v>
      </c>
    </row>
    <row r="1129" spans="1:7" ht="31.5" x14ac:dyDescent="0.25">
      <c r="A1129" s="2" t="s">
        <v>107</v>
      </c>
      <c r="B1129" s="3" t="s">
        <v>23</v>
      </c>
      <c r="C1129" s="3" t="s">
        <v>149</v>
      </c>
      <c r="D1129" s="14" t="s">
        <v>48</v>
      </c>
      <c r="E1129" s="7" t="s">
        <v>7</v>
      </c>
      <c r="F1129" s="2">
        <v>282.27</v>
      </c>
      <c r="G1129" s="8">
        <v>126.75</v>
      </c>
    </row>
    <row r="1130" spans="1:7" ht="31.5" x14ac:dyDescent="0.25">
      <c r="A1130" s="2" t="s">
        <v>107</v>
      </c>
      <c r="B1130" s="3" t="s">
        <v>59</v>
      </c>
      <c r="C1130" s="3" t="s">
        <v>149</v>
      </c>
      <c r="D1130" s="14" t="s">
        <v>20</v>
      </c>
      <c r="E1130" s="7" t="s">
        <v>7</v>
      </c>
      <c r="F1130" s="2">
        <v>52.51</v>
      </c>
      <c r="G1130" s="8">
        <v>20.02</v>
      </c>
    </row>
    <row r="1131" spans="1:7" ht="31.5" x14ac:dyDescent="0.25">
      <c r="A1131" s="2" t="s">
        <v>107</v>
      </c>
      <c r="B1131" s="3" t="s">
        <v>59</v>
      </c>
      <c r="C1131" s="3" t="s">
        <v>149</v>
      </c>
      <c r="D1131" s="14" t="s">
        <v>8</v>
      </c>
      <c r="E1131" s="7" t="s">
        <v>7</v>
      </c>
      <c r="F1131" s="2">
        <v>344.71</v>
      </c>
      <c r="G1131" s="8">
        <v>99.14</v>
      </c>
    </row>
    <row r="1132" spans="1:7" ht="31.5" x14ac:dyDescent="0.25">
      <c r="A1132" s="2" t="s">
        <v>107</v>
      </c>
      <c r="B1132" s="3" t="s">
        <v>17</v>
      </c>
      <c r="C1132" s="3" t="s">
        <v>149</v>
      </c>
      <c r="D1132" s="14" t="s">
        <v>22</v>
      </c>
      <c r="E1132" s="7" t="s">
        <v>7</v>
      </c>
      <c r="F1132" s="2">
        <v>389.1</v>
      </c>
      <c r="G1132" s="8">
        <v>139.87</v>
      </c>
    </row>
    <row r="1133" spans="1:7" ht="31.5" x14ac:dyDescent="0.25">
      <c r="A1133" s="2" t="s">
        <v>107</v>
      </c>
      <c r="B1133" s="3" t="s">
        <v>109</v>
      </c>
      <c r="C1133" s="3" t="s">
        <v>154</v>
      </c>
      <c r="D1133" s="14" t="s">
        <v>22</v>
      </c>
      <c r="E1133" s="7" t="s">
        <v>7</v>
      </c>
      <c r="F1133" s="2">
        <v>1061.3499999999999</v>
      </c>
      <c r="G1133" s="8">
        <v>538.08000000000004</v>
      </c>
    </row>
    <row r="1134" spans="1:7" ht="31.5" x14ac:dyDescent="0.25">
      <c r="A1134" s="2" t="s">
        <v>107</v>
      </c>
      <c r="B1134" s="3" t="s">
        <v>109</v>
      </c>
      <c r="C1134" s="3" t="s">
        <v>154</v>
      </c>
      <c r="D1134" s="14" t="s">
        <v>11</v>
      </c>
      <c r="E1134" s="7" t="s">
        <v>7</v>
      </c>
      <c r="F1134" s="2">
        <v>1248.06</v>
      </c>
      <c r="G1134" s="8">
        <v>581.76</v>
      </c>
    </row>
    <row r="1135" spans="1:7" ht="31.5" x14ac:dyDescent="0.25">
      <c r="A1135" s="2" t="s">
        <v>107</v>
      </c>
      <c r="B1135" s="3" t="s">
        <v>26</v>
      </c>
      <c r="C1135" s="3" t="s">
        <v>152</v>
      </c>
      <c r="D1135" s="14" t="s">
        <v>15</v>
      </c>
      <c r="E1135" s="7" t="s">
        <v>7</v>
      </c>
      <c r="F1135" s="2">
        <v>610.14</v>
      </c>
      <c r="G1135" s="8">
        <v>278.92</v>
      </c>
    </row>
    <row r="1136" spans="1:7" ht="31.5" x14ac:dyDescent="0.25">
      <c r="A1136" s="2" t="s">
        <v>107</v>
      </c>
      <c r="B1136" s="3" t="s">
        <v>26</v>
      </c>
      <c r="C1136" s="3" t="s">
        <v>152</v>
      </c>
      <c r="D1136" s="14" t="s">
        <v>34</v>
      </c>
      <c r="E1136" s="7" t="s">
        <v>7</v>
      </c>
      <c r="F1136" s="2">
        <v>183.82</v>
      </c>
      <c r="G1136" s="8">
        <v>79.58</v>
      </c>
    </row>
    <row r="1137" spans="1:7" ht="31.5" x14ac:dyDescent="0.25">
      <c r="A1137" s="2" t="s">
        <v>107</v>
      </c>
      <c r="B1137" s="3" t="s">
        <v>70</v>
      </c>
      <c r="C1137" s="3" t="s">
        <v>149</v>
      </c>
      <c r="D1137" s="14" t="s">
        <v>20</v>
      </c>
      <c r="E1137" s="7" t="s">
        <v>7</v>
      </c>
      <c r="F1137" s="2">
        <v>160.76</v>
      </c>
      <c r="G1137" s="8">
        <v>59.51</v>
      </c>
    </row>
    <row r="1138" spans="1:7" ht="31.5" x14ac:dyDescent="0.25">
      <c r="A1138" s="2" t="s">
        <v>107</v>
      </c>
      <c r="B1138" s="3" t="s">
        <v>59</v>
      </c>
      <c r="C1138" s="3" t="s">
        <v>149</v>
      </c>
      <c r="D1138" s="14" t="s">
        <v>24</v>
      </c>
      <c r="E1138" s="7" t="s">
        <v>7</v>
      </c>
      <c r="F1138" s="2">
        <v>48.19</v>
      </c>
      <c r="G1138" s="8">
        <v>19.12</v>
      </c>
    </row>
    <row r="1139" spans="1:7" ht="31.5" x14ac:dyDescent="0.25">
      <c r="A1139" s="2" t="s">
        <v>107</v>
      </c>
      <c r="B1139" s="3" t="s">
        <v>59</v>
      </c>
      <c r="C1139" s="3" t="s">
        <v>149</v>
      </c>
      <c r="D1139" s="14" t="s">
        <v>22</v>
      </c>
      <c r="E1139" s="7" t="s">
        <v>7</v>
      </c>
      <c r="F1139" s="2">
        <v>217.73</v>
      </c>
      <c r="G1139" s="8">
        <v>80.319999999999993</v>
      </c>
    </row>
    <row r="1140" spans="1:7" ht="31.5" x14ac:dyDescent="0.25">
      <c r="A1140" s="2" t="s">
        <v>107</v>
      </c>
      <c r="B1140" s="3" t="s">
        <v>59</v>
      </c>
      <c r="C1140" s="3" t="s">
        <v>149</v>
      </c>
      <c r="D1140" s="14" t="s">
        <v>11</v>
      </c>
      <c r="E1140" s="7" t="s">
        <v>7</v>
      </c>
      <c r="F1140" s="2">
        <v>58.6</v>
      </c>
      <c r="G1140" s="8">
        <v>20.27</v>
      </c>
    </row>
    <row r="1141" spans="1:7" ht="31.5" x14ac:dyDescent="0.25">
      <c r="A1141" s="2" t="s">
        <v>107</v>
      </c>
      <c r="B1141" s="3" t="s">
        <v>17</v>
      </c>
      <c r="C1141" s="3" t="s">
        <v>149</v>
      </c>
      <c r="D1141" s="14" t="s">
        <v>11</v>
      </c>
      <c r="E1141" s="7" t="s">
        <v>7</v>
      </c>
      <c r="F1141" s="2">
        <v>500.5</v>
      </c>
      <c r="G1141" s="8">
        <v>207.64</v>
      </c>
    </row>
    <row r="1142" spans="1:7" ht="31.5" x14ac:dyDescent="0.25">
      <c r="A1142" s="2" t="s">
        <v>107</v>
      </c>
      <c r="B1142" s="3" t="s">
        <v>17</v>
      </c>
      <c r="C1142" s="3" t="s">
        <v>149</v>
      </c>
      <c r="D1142" s="14" t="s">
        <v>25</v>
      </c>
      <c r="E1142" s="7" t="s">
        <v>7</v>
      </c>
      <c r="F1142" s="2">
        <v>204.61</v>
      </c>
      <c r="G1142" s="8">
        <v>65.64</v>
      </c>
    </row>
    <row r="1143" spans="1:7" ht="31.5" x14ac:dyDescent="0.25">
      <c r="A1143" s="2" t="s">
        <v>107</v>
      </c>
      <c r="B1143" s="3" t="s">
        <v>28</v>
      </c>
      <c r="C1143" s="3" t="s">
        <v>149</v>
      </c>
      <c r="D1143" s="14" t="s">
        <v>11</v>
      </c>
      <c r="E1143" s="7" t="s">
        <v>7</v>
      </c>
      <c r="F1143" s="2">
        <v>412.38</v>
      </c>
      <c r="G1143" s="8">
        <v>141.97999999999999</v>
      </c>
    </row>
    <row r="1144" spans="1:7" ht="31.5" x14ac:dyDescent="0.25">
      <c r="A1144" s="2" t="s">
        <v>107</v>
      </c>
      <c r="B1144" s="3" t="s">
        <v>98</v>
      </c>
      <c r="C1144" s="3" t="s">
        <v>150</v>
      </c>
      <c r="D1144" s="14" t="s">
        <v>34</v>
      </c>
      <c r="E1144" s="7" t="s">
        <v>7</v>
      </c>
      <c r="F1144" s="2">
        <v>535.70000000000005</v>
      </c>
      <c r="G1144" s="8">
        <v>238.26</v>
      </c>
    </row>
    <row r="1145" spans="1:7" ht="31.5" x14ac:dyDescent="0.25">
      <c r="A1145" s="2" t="s">
        <v>107</v>
      </c>
      <c r="B1145" s="3" t="s">
        <v>12</v>
      </c>
      <c r="C1145" s="3" t="s">
        <v>149</v>
      </c>
      <c r="D1145" s="14" t="s">
        <v>48</v>
      </c>
      <c r="E1145" s="7" t="s">
        <v>7</v>
      </c>
      <c r="F1145" s="2">
        <v>98.44</v>
      </c>
      <c r="G1145" s="8">
        <v>39.619999999999997</v>
      </c>
    </row>
    <row r="1146" spans="1:7" ht="31.5" x14ac:dyDescent="0.25">
      <c r="A1146" s="2" t="s">
        <v>107</v>
      </c>
      <c r="B1146" s="3" t="s">
        <v>109</v>
      </c>
      <c r="C1146" s="3" t="s">
        <v>154</v>
      </c>
      <c r="D1146" s="14" t="s">
        <v>13</v>
      </c>
      <c r="E1146" s="7" t="s">
        <v>7</v>
      </c>
      <c r="F1146" s="2">
        <v>2963.58</v>
      </c>
      <c r="G1146" s="8">
        <v>1399.95</v>
      </c>
    </row>
    <row r="1147" spans="1:7" ht="31.5" x14ac:dyDescent="0.25">
      <c r="A1147" s="2" t="s">
        <v>107</v>
      </c>
      <c r="B1147" s="3" t="s">
        <v>109</v>
      </c>
      <c r="C1147" s="3" t="s">
        <v>154</v>
      </c>
      <c r="D1147" s="14" t="s">
        <v>25</v>
      </c>
      <c r="E1147" s="7" t="s">
        <v>7</v>
      </c>
      <c r="F1147" s="2">
        <v>1273.8599999999999</v>
      </c>
      <c r="G1147" s="8">
        <v>477.68</v>
      </c>
    </row>
    <row r="1148" spans="1:7" ht="31.5" x14ac:dyDescent="0.25">
      <c r="A1148" s="2" t="s">
        <v>107</v>
      </c>
      <c r="B1148" s="3" t="s">
        <v>12</v>
      </c>
      <c r="C1148" s="3" t="s">
        <v>149</v>
      </c>
      <c r="D1148" s="14" t="s">
        <v>25</v>
      </c>
      <c r="E1148" s="7" t="s">
        <v>7</v>
      </c>
      <c r="F1148" s="2">
        <v>417.59</v>
      </c>
      <c r="G1148" s="8">
        <v>124.9</v>
      </c>
    </row>
    <row r="1149" spans="1:7" ht="31.5" x14ac:dyDescent="0.25">
      <c r="A1149" s="2" t="s">
        <v>107</v>
      </c>
      <c r="B1149" s="3" t="s">
        <v>12</v>
      </c>
      <c r="C1149" s="3" t="s">
        <v>149</v>
      </c>
      <c r="D1149" s="14" t="s">
        <v>34</v>
      </c>
      <c r="E1149" s="7" t="s">
        <v>7</v>
      </c>
      <c r="F1149" s="2">
        <v>436.99</v>
      </c>
      <c r="G1149" s="8">
        <v>135.1</v>
      </c>
    </row>
    <row r="1150" spans="1:7" ht="31.5" x14ac:dyDescent="0.25">
      <c r="A1150" s="2" t="s">
        <v>107</v>
      </c>
      <c r="B1150" s="3" t="s">
        <v>70</v>
      </c>
      <c r="C1150" s="3" t="s">
        <v>149</v>
      </c>
      <c r="D1150" s="14" t="s">
        <v>11</v>
      </c>
      <c r="E1150" s="7" t="s">
        <v>7</v>
      </c>
      <c r="F1150" s="2">
        <v>181.2</v>
      </c>
      <c r="G1150" s="8">
        <v>58.85</v>
      </c>
    </row>
    <row r="1151" spans="1:7" ht="31.5" x14ac:dyDescent="0.25">
      <c r="A1151" s="2" t="s">
        <v>107</v>
      </c>
      <c r="B1151" s="3" t="s">
        <v>23</v>
      </c>
      <c r="C1151" s="3" t="s">
        <v>149</v>
      </c>
      <c r="D1151" s="14" t="s">
        <v>24</v>
      </c>
      <c r="E1151" s="7" t="s">
        <v>7</v>
      </c>
      <c r="F1151" s="2">
        <v>513.69000000000005</v>
      </c>
      <c r="G1151" s="8">
        <v>214.26</v>
      </c>
    </row>
    <row r="1152" spans="1:7" ht="31.5" x14ac:dyDescent="0.25">
      <c r="A1152" s="2" t="s">
        <v>107</v>
      </c>
      <c r="B1152" s="3" t="s">
        <v>23</v>
      </c>
      <c r="C1152" s="3" t="s">
        <v>149</v>
      </c>
      <c r="D1152" s="14" t="s">
        <v>8</v>
      </c>
      <c r="E1152" s="7" t="s">
        <v>7</v>
      </c>
      <c r="F1152" s="2">
        <v>468.78</v>
      </c>
      <c r="G1152" s="8">
        <v>137.76</v>
      </c>
    </row>
    <row r="1153" spans="1:7" ht="31.5" x14ac:dyDescent="0.25">
      <c r="A1153" s="2" t="s">
        <v>107</v>
      </c>
      <c r="B1153" s="3" t="s">
        <v>70</v>
      </c>
      <c r="C1153" s="3" t="s">
        <v>149</v>
      </c>
      <c r="D1153" s="14" t="s">
        <v>15</v>
      </c>
      <c r="E1153" s="7" t="s">
        <v>7</v>
      </c>
      <c r="F1153" s="2">
        <v>117.83</v>
      </c>
      <c r="G1153" s="8">
        <v>39.450000000000003</v>
      </c>
    </row>
    <row r="1154" spans="1:7" ht="31.5" x14ac:dyDescent="0.25">
      <c r="A1154" s="2" t="s">
        <v>107</v>
      </c>
      <c r="B1154" s="3" t="s">
        <v>12</v>
      </c>
      <c r="C1154" s="3" t="s">
        <v>149</v>
      </c>
      <c r="D1154" s="14" t="s">
        <v>11</v>
      </c>
      <c r="E1154" s="7" t="s">
        <v>7</v>
      </c>
      <c r="F1154" s="2">
        <v>271.77999999999997</v>
      </c>
      <c r="G1154" s="8">
        <v>92.16</v>
      </c>
    </row>
    <row r="1155" spans="1:7" ht="31.5" x14ac:dyDescent="0.25">
      <c r="A1155" s="2" t="s">
        <v>107</v>
      </c>
      <c r="B1155" s="3" t="s">
        <v>23</v>
      </c>
      <c r="C1155" s="3" t="s">
        <v>149</v>
      </c>
      <c r="D1155" s="14" t="s">
        <v>6</v>
      </c>
      <c r="E1155" s="7" t="s">
        <v>7</v>
      </c>
      <c r="F1155" s="2">
        <v>534.9</v>
      </c>
      <c r="G1155" s="8">
        <v>235.45</v>
      </c>
    </row>
    <row r="1156" spans="1:7" ht="31.5" x14ac:dyDescent="0.25">
      <c r="A1156" s="2" t="s">
        <v>107</v>
      </c>
      <c r="B1156" s="3" t="s">
        <v>23</v>
      </c>
      <c r="C1156" s="3" t="s">
        <v>149</v>
      </c>
      <c r="D1156" s="14" t="s">
        <v>13</v>
      </c>
      <c r="E1156" s="7" t="s">
        <v>7</v>
      </c>
      <c r="F1156" s="2">
        <v>735.63</v>
      </c>
      <c r="G1156" s="8">
        <v>258.88</v>
      </c>
    </row>
    <row r="1157" spans="1:7" ht="31.5" x14ac:dyDescent="0.25">
      <c r="A1157" s="2" t="s">
        <v>107</v>
      </c>
      <c r="B1157" s="3" t="s">
        <v>19</v>
      </c>
      <c r="C1157" s="3" t="s">
        <v>149</v>
      </c>
      <c r="D1157" s="14" t="s">
        <v>15</v>
      </c>
      <c r="E1157" s="7" t="s">
        <v>7</v>
      </c>
      <c r="F1157" s="2">
        <v>60.81</v>
      </c>
      <c r="G1157" s="8">
        <v>20.32</v>
      </c>
    </row>
    <row r="1158" spans="1:7" ht="31.5" x14ac:dyDescent="0.25">
      <c r="A1158" s="2" t="s">
        <v>107</v>
      </c>
      <c r="B1158" s="3" t="s">
        <v>26</v>
      </c>
      <c r="C1158" s="3" t="s">
        <v>152</v>
      </c>
      <c r="D1158" s="14" t="s">
        <v>8</v>
      </c>
      <c r="E1158" s="7" t="s">
        <v>7</v>
      </c>
      <c r="F1158" s="2">
        <v>385.42</v>
      </c>
      <c r="G1158" s="8">
        <v>159.28</v>
      </c>
    </row>
    <row r="1159" spans="1:7" ht="31.5" x14ac:dyDescent="0.25">
      <c r="A1159" s="2" t="s">
        <v>107</v>
      </c>
      <c r="B1159" s="3" t="s">
        <v>17</v>
      </c>
      <c r="C1159" s="3" t="s">
        <v>149</v>
      </c>
      <c r="D1159" s="14" t="s">
        <v>6</v>
      </c>
      <c r="E1159" s="7" t="s">
        <v>7</v>
      </c>
      <c r="F1159" s="2">
        <v>783.11</v>
      </c>
      <c r="G1159" s="8">
        <v>338.65</v>
      </c>
    </row>
    <row r="1160" spans="1:7" ht="31.5" x14ac:dyDescent="0.25">
      <c r="A1160" s="2" t="s">
        <v>107</v>
      </c>
      <c r="B1160" s="3" t="s">
        <v>17</v>
      </c>
      <c r="C1160" s="3" t="s">
        <v>149</v>
      </c>
      <c r="D1160" s="14" t="s">
        <v>34</v>
      </c>
      <c r="E1160" s="7" t="s">
        <v>7</v>
      </c>
      <c r="F1160" s="2">
        <v>326.44</v>
      </c>
      <c r="G1160" s="8">
        <v>123.87</v>
      </c>
    </row>
    <row r="1161" spans="1:7" ht="31.5" x14ac:dyDescent="0.25">
      <c r="A1161" s="2" t="s">
        <v>107</v>
      </c>
      <c r="B1161" s="3" t="s">
        <v>60</v>
      </c>
      <c r="C1161" s="3" t="s">
        <v>150</v>
      </c>
      <c r="D1161" s="14" t="s">
        <v>6</v>
      </c>
      <c r="E1161" s="7" t="s">
        <v>7</v>
      </c>
      <c r="F1161" s="2">
        <v>159.11000000000001</v>
      </c>
      <c r="G1161" s="8">
        <v>79.56</v>
      </c>
    </row>
    <row r="1162" spans="1:7" ht="31.5" x14ac:dyDescent="0.25">
      <c r="A1162" s="2" t="s">
        <v>107</v>
      </c>
      <c r="B1162" s="3" t="s">
        <v>28</v>
      </c>
      <c r="C1162" s="3" t="s">
        <v>149</v>
      </c>
      <c r="D1162" s="14" t="s">
        <v>10</v>
      </c>
      <c r="E1162" s="7" t="s">
        <v>7</v>
      </c>
      <c r="F1162" s="2">
        <v>106.52</v>
      </c>
      <c r="G1162" s="8">
        <v>36.020000000000003</v>
      </c>
    </row>
    <row r="1163" spans="1:7" ht="31.5" x14ac:dyDescent="0.25">
      <c r="A1163" s="2" t="s">
        <v>107</v>
      </c>
      <c r="B1163" s="3" t="s">
        <v>81</v>
      </c>
      <c r="C1163" s="3" t="s">
        <v>150</v>
      </c>
      <c r="D1163" s="14" t="s">
        <v>10</v>
      </c>
      <c r="E1163" s="7" t="s">
        <v>7</v>
      </c>
      <c r="F1163" s="2">
        <v>173.79</v>
      </c>
      <c r="G1163" s="8">
        <v>81.59</v>
      </c>
    </row>
    <row r="1164" spans="1:7" ht="31.5" x14ac:dyDescent="0.25">
      <c r="A1164" s="2" t="s">
        <v>107</v>
      </c>
      <c r="B1164" s="3" t="s">
        <v>81</v>
      </c>
      <c r="C1164" s="3" t="s">
        <v>150</v>
      </c>
      <c r="D1164" s="14" t="s">
        <v>11</v>
      </c>
      <c r="E1164" s="7" t="s">
        <v>7</v>
      </c>
      <c r="F1164" s="2">
        <v>179.47</v>
      </c>
      <c r="G1164" s="8">
        <v>81.58</v>
      </c>
    </row>
    <row r="1165" spans="1:7" ht="31.5" x14ac:dyDescent="0.25">
      <c r="A1165" s="2" t="s">
        <v>107</v>
      </c>
      <c r="B1165" s="3" t="s">
        <v>81</v>
      </c>
      <c r="C1165" s="3" t="s">
        <v>150</v>
      </c>
      <c r="D1165" s="14" t="s">
        <v>8</v>
      </c>
      <c r="E1165" s="7" t="s">
        <v>7</v>
      </c>
      <c r="F1165" s="2">
        <v>100.95</v>
      </c>
      <c r="G1165" s="8">
        <v>40.71</v>
      </c>
    </row>
    <row r="1166" spans="1:7" ht="31.5" x14ac:dyDescent="0.25">
      <c r="A1166" s="2" t="s">
        <v>107</v>
      </c>
      <c r="B1166" s="3" t="s">
        <v>36</v>
      </c>
      <c r="C1166" s="3" t="s">
        <v>153</v>
      </c>
      <c r="D1166" s="14" t="s">
        <v>15</v>
      </c>
      <c r="E1166" s="7" t="s">
        <v>7</v>
      </c>
      <c r="F1166" s="2">
        <v>131.13999999999999</v>
      </c>
      <c r="G1166" s="8">
        <v>40.44</v>
      </c>
    </row>
    <row r="1167" spans="1:7" ht="31.5" x14ac:dyDescent="0.25">
      <c r="A1167" s="2" t="s">
        <v>107</v>
      </c>
      <c r="B1167" s="3" t="s">
        <v>55</v>
      </c>
      <c r="C1167" s="3" t="s">
        <v>155</v>
      </c>
      <c r="D1167" s="14" t="s">
        <v>24</v>
      </c>
      <c r="E1167" s="7" t="s">
        <v>7</v>
      </c>
      <c r="F1167" s="2">
        <v>492.14</v>
      </c>
      <c r="G1167" s="8">
        <v>194.55</v>
      </c>
    </row>
    <row r="1168" spans="1:7" ht="31.5" x14ac:dyDescent="0.25">
      <c r="A1168" s="2" t="s">
        <v>107</v>
      </c>
      <c r="B1168" s="3" t="s">
        <v>9</v>
      </c>
      <c r="C1168" s="3" t="s">
        <v>149</v>
      </c>
      <c r="D1168" s="14" t="s">
        <v>8</v>
      </c>
      <c r="E1168" s="7" t="s">
        <v>7</v>
      </c>
      <c r="F1168" s="2">
        <v>88.25</v>
      </c>
      <c r="G1168" s="8">
        <v>27.9</v>
      </c>
    </row>
    <row r="1169" spans="1:7" ht="15.75" x14ac:dyDescent="0.25">
      <c r="A1169" s="2" t="s">
        <v>134</v>
      </c>
      <c r="B1169" s="3" t="s">
        <v>12</v>
      </c>
      <c r="C1169" s="3" t="s">
        <v>149</v>
      </c>
      <c r="D1169" s="14" t="s">
        <v>15</v>
      </c>
      <c r="E1169" s="7" t="s">
        <v>7</v>
      </c>
      <c r="F1169" s="2">
        <v>0</v>
      </c>
      <c r="G1169" s="8">
        <v>0</v>
      </c>
    </row>
    <row r="1170" spans="1:7" ht="94.5" x14ac:dyDescent="0.25">
      <c r="A1170" s="2" t="s">
        <v>71</v>
      </c>
      <c r="B1170" s="3" t="s">
        <v>12</v>
      </c>
      <c r="C1170" s="3" t="s">
        <v>149</v>
      </c>
      <c r="D1170" s="14" t="s">
        <v>24</v>
      </c>
      <c r="E1170" s="7" t="s">
        <v>7</v>
      </c>
      <c r="F1170" s="2">
        <v>0.52</v>
      </c>
      <c r="G1170" s="8">
        <v>0</v>
      </c>
    </row>
    <row r="1171" spans="1:7" ht="94.5" x14ac:dyDescent="0.25">
      <c r="A1171" s="2" t="s">
        <v>71</v>
      </c>
      <c r="B1171" s="3" t="s">
        <v>19</v>
      </c>
      <c r="C1171" s="3" t="s">
        <v>149</v>
      </c>
      <c r="D1171" s="14" t="s">
        <v>6</v>
      </c>
      <c r="E1171" s="7" t="s">
        <v>7</v>
      </c>
      <c r="F1171" s="2">
        <v>0.54</v>
      </c>
      <c r="G1171" s="8">
        <v>0.1</v>
      </c>
    </row>
    <row r="1172" spans="1:7" ht="94.5" x14ac:dyDescent="0.25">
      <c r="A1172" s="2" t="s">
        <v>71</v>
      </c>
      <c r="B1172" s="3" t="s">
        <v>19</v>
      </c>
      <c r="C1172" s="3" t="s">
        <v>149</v>
      </c>
      <c r="D1172" s="14" t="s">
        <v>24</v>
      </c>
      <c r="E1172" s="7" t="s">
        <v>7</v>
      </c>
      <c r="F1172" s="2">
        <v>1.76</v>
      </c>
      <c r="G1172" s="8">
        <v>0.15</v>
      </c>
    </row>
    <row r="1173" spans="1:7" ht="94.5" x14ac:dyDescent="0.25">
      <c r="A1173" s="2" t="s">
        <v>71</v>
      </c>
      <c r="B1173" s="3" t="s">
        <v>17</v>
      </c>
      <c r="C1173" s="3" t="s">
        <v>149</v>
      </c>
      <c r="D1173" s="14" t="s">
        <v>15</v>
      </c>
      <c r="E1173" s="7" t="s">
        <v>7</v>
      </c>
      <c r="F1173" s="2">
        <v>0.21</v>
      </c>
      <c r="G1173" s="8">
        <v>0.01</v>
      </c>
    </row>
    <row r="1174" spans="1:7" ht="94.5" x14ac:dyDescent="0.25">
      <c r="A1174" s="2" t="s">
        <v>71</v>
      </c>
      <c r="B1174" s="3" t="s">
        <v>19</v>
      </c>
      <c r="C1174" s="3" t="s">
        <v>149</v>
      </c>
      <c r="D1174" s="14" t="s">
        <v>20</v>
      </c>
      <c r="E1174" s="7" t="s">
        <v>7</v>
      </c>
      <c r="F1174" s="2">
        <v>0.61</v>
      </c>
      <c r="G1174" s="8">
        <v>0.06</v>
      </c>
    </row>
    <row r="1175" spans="1:7" ht="94.5" x14ac:dyDescent="0.25">
      <c r="A1175" s="2" t="s">
        <v>71</v>
      </c>
      <c r="B1175" s="3" t="s">
        <v>17</v>
      </c>
      <c r="C1175" s="3" t="s">
        <v>149</v>
      </c>
      <c r="D1175" s="14" t="s">
        <v>24</v>
      </c>
      <c r="E1175" s="7" t="s">
        <v>7</v>
      </c>
      <c r="F1175" s="2">
        <v>2.38</v>
      </c>
      <c r="G1175" s="8">
        <v>0</v>
      </c>
    </row>
    <row r="1176" spans="1:7" ht="94.5" x14ac:dyDescent="0.25">
      <c r="A1176" s="2" t="s">
        <v>71</v>
      </c>
      <c r="B1176" s="3" t="s">
        <v>12</v>
      </c>
      <c r="C1176" s="3" t="s">
        <v>149</v>
      </c>
      <c r="D1176" s="14" t="s">
        <v>6</v>
      </c>
      <c r="E1176" s="7" t="s">
        <v>7</v>
      </c>
      <c r="F1176" s="2">
        <v>0.23</v>
      </c>
      <c r="G1176" s="8">
        <v>0</v>
      </c>
    </row>
    <row r="1177" spans="1:7" ht="94.5" x14ac:dyDescent="0.25">
      <c r="A1177" s="2" t="s">
        <v>71</v>
      </c>
      <c r="B1177" s="3" t="s">
        <v>17</v>
      </c>
      <c r="C1177" s="3" t="s">
        <v>149</v>
      </c>
      <c r="D1177" s="14" t="s">
        <v>13</v>
      </c>
      <c r="E1177" s="7" t="s">
        <v>7</v>
      </c>
      <c r="F1177" s="2">
        <v>0.78</v>
      </c>
      <c r="G1177" s="8">
        <v>0.26</v>
      </c>
    </row>
    <row r="1178" spans="1:7" ht="94.5" x14ac:dyDescent="0.25">
      <c r="A1178" s="2" t="s">
        <v>71</v>
      </c>
      <c r="B1178" s="3" t="s">
        <v>17</v>
      </c>
      <c r="C1178" s="3" t="s">
        <v>149</v>
      </c>
      <c r="D1178" s="14" t="s">
        <v>11</v>
      </c>
      <c r="E1178" s="7" t="s">
        <v>7</v>
      </c>
      <c r="F1178" s="2">
        <v>0.19</v>
      </c>
      <c r="G1178" s="8">
        <v>0.01</v>
      </c>
    </row>
    <row r="1179" spans="1:7" ht="94.5" x14ac:dyDescent="0.25">
      <c r="A1179" s="2" t="s">
        <v>71</v>
      </c>
      <c r="B1179" s="3" t="s">
        <v>12</v>
      </c>
      <c r="C1179" s="3" t="s">
        <v>149</v>
      </c>
      <c r="D1179" s="14" t="s">
        <v>8</v>
      </c>
      <c r="E1179" s="7" t="s">
        <v>7</v>
      </c>
      <c r="F1179" s="2">
        <v>0.72</v>
      </c>
      <c r="G1179" s="8">
        <v>0</v>
      </c>
    </row>
    <row r="1180" spans="1:7" ht="31.5" x14ac:dyDescent="0.25">
      <c r="A1180" s="2" t="s">
        <v>86</v>
      </c>
      <c r="B1180" s="3" t="s">
        <v>17</v>
      </c>
      <c r="C1180" s="3" t="s">
        <v>149</v>
      </c>
      <c r="D1180" s="14" t="s">
        <v>11</v>
      </c>
      <c r="E1180" s="7" t="s">
        <v>7</v>
      </c>
      <c r="F1180" s="2">
        <v>0.73</v>
      </c>
      <c r="G1180" s="8">
        <v>0.11</v>
      </c>
    </row>
    <row r="1181" spans="1:7" ht="31.5" x14ac:dyDescent="0.25">
      <c r="A1181" s="2" t="s">
        <v>86</v>
      </c>
      <c r="B1181" s="3" t="s">
        <v>23</v>
      </c>
      <c r="C1181" s="3" t="s">
        <v>149</v>
      </c>
      <c r="D1181" s="14" t="s">
        <v>15</v>
      </c>
      <c r="E1181" s="7" t="s">
        <v>7</v>
      </c>
      <c r="F1181" s="2">
        <v>7.0000000000000007E-2</v>
      </c>
      <c r="G1181" s="8">
        <v>0.01</v>
      </c>
    </row>
    <row r="1182" spans="1:7" ht="31.5" x14ac:dyDescent="0.25">
      <c r="A1182" s="2" t="s">
        <v>86</v>
      </c>
      <c r="B1182" s="3" t="s">
        <v>12</v>
      </c>
      <c r="C1182" s="3" t="s">
        <v>149</v>
      </c>
      <c r="D1182" s="14" t="s">
        <v>13</v>
      </c>
      <c r="E1182" s="7" t="s">
        <v>7</v>
      </c>
      <c r="F1182" s="2">
        <v>0.32</v>
      </c>
      <c r="G1182" s="8">
        <v>0</v>
      </c>
    </row>
    <row r="1183" spans="1:7" ht="31.5" x14ac:dyDescent="0.25">
      <c r="A1183" s="2" t="s">
        <v>86</v>
      </c>
      <c r="B1183" s="3" t="s">
        <v>17</v>
      </c>
      <c r="C1183" s="3" t="s">
        <v>149</v>
      </c>
      <c r="D1183" s="14" t="s">
        <v>13</v>
      </c>
      <c r="E1183" s="7" t="s">
        <v>7</v>
      </c>
      <c r="F1183" s="2">
        <v>0.36</v>
      </c>
      <c r="G1183" s="8">
        <v>0.02</v>
      </c>
    </row>
    <row r="1184" spans="1:7" ht="31.5" x14ac:dyDescent="0.25">
      <c r="A1184" s="2" t="s">
        <v>86</v>
      </c>
      <c r="B1184" s="3" t="s">
        <v>17</v>
      </c>
      <c r="C1184" s="3" t="s">
        <v>149</v>
      </c>
      <c r="D1184" s="14" t="s">
        <v>25</v>
      </c>
      <c r="E1184" s="7" t="s">
        <v>7</v>
      </c>
      <c r="F1184" s="2">
        <v>0.95</v>
      </c>
      <c r="G1184" s="8">
        <v>0</v>
      </c>
    </row>
    <row r="1185" spans="1:7" ht="63" x14ac:dyDescent="0.25">
      <c r="A1185" s="2" t="s">
        <v>89</v>
      </c>
      <c r="B1185" s="3" t="s">
        <v>12</v>
      </c>
      <c r="C1185" s="3" t="s">
        <v>149</v>
      </c>
      <c r="D1185" s="14" t="s">
        <v>22</v>
      </c>
      <c r="E1185" s="7" t="s">
        <v>7</v>
      </c>
      <c r="F1185" s="2">
        <v>143.49</v>
      </c>
      <c r="G1185" s="8">
        <v>18.96</v>
      </c>
    </row>
    <row r="1186" spans="1:7" ht="63" x14ac:dyDescent="0.25">
      <c r="A1186" s="2" t="s">
        <v>89</v>
      </c>
      <c r="B1186" s="3" t="s">
        <v>9</v>
      </c>
      <c r="C1186" s="3" t="s">
        <v>149</v>
      </c>
      <c r="D1186" s="14" t="s">
        <v>48</v>
      </c>
      <c r="E1186" s="7" t="s">
        <v>7</v>
      </c>
      <c r="F1186" s="2">
        <v>2.1</v>
      </c>
      <c r="G1186" s="8">
        <v>0.48</v>
      </c>
    </row>
    <row r="1187" spans="1:7" ht="63" x14ac:dyDescent="0.25">
      <c r="A1187" s="2" t="s">
        <v>89</v>
      </c>
      <c r="B1187" s="3" t="s">
        <v>70</v>
      </c>
      <c r="C1187" s="3" t="s">
        <v>149</v>
      </c>
      <c r="D1187" s="14" t="s">
        <v>6</v>
      </c>
      <c r="E1187" s="7" t="s">
        <v>7</v>
      </c>
      <c r="F1187" s="2">
        <v>30.52</v>
      </c>
      <c r="G1187" s="8">
        <v>1.61</v>
      </c>
    </row>
    <row r="1188" spans="1:7" ht="63" x14ac:dyDescent="0.25">
      <c r="A1188" s="2" t="s">
        <v>89</v>
      </c>
      <c r="B1188" s="3" t="s">
        <v>17</v>
      </c>
      <c r="C1188" s="3" t="s">
        <v>149</v>
      </c>
      <c r="D1188" s="14" t="s">
        <v>20</v>
      </c>
      <c r="E1188" s="7" t="s">
        <v>7</v>
      </c>
      <c r="F1188" s="2">
        <v>2.81</v>
      </c>
      <c r="G1188" s="8">
        <v>0.24</v>
      </c>
    </row>
    <row r="1189" spans="1:7" ht="63" x14ac:dyDescent="0.25">
      <c r="A1189" s="2" t="s">
        <v>89</v>
      </c>
      <c r="B1189" s="3" t="s">
        <v>17</v>
      </c>
      <c r="C1189" s="3" t="s">
        <v>149</v>
      </c>
      <c r="D1189" s="14" t="s">
        <v>8</v>
      </c>
      <c r="E1189" s="7" t="s">
        <v>7</v>
      </c>
      <c r="F1189" s="2">
        <v>3.07</v>
      </c>
      <c r="G1189" s="8">
        <v>0.24</v>
      </c>
    </row>
    <row r="1190" spans="1:7" ht="63" x14ac:dyDescent="0.25">
      <c r="A1190" s="2" t="s">
        <v>89</v>
      </c>
      <c r="B1190" s="3" t="s">
        <v>98</v>
      </c>
      <c r="C1190" s="3" t="s">
        <v>150</v>
      </c>
      <c r="D1190" s="14" t="s">
        <v>8</v>
      </c>
      <c r="E1190" s="7" t="s">
        <v>7</v>
      </c>
      <c r="F1190" s="2">
        <v>1.21</v>
      </c>
      <c r="G1190" s="8">
        <v>0.02</v>
      </c>
    </row>
    <row r="1191" spans="1:7" ht="63" x14ac:dyDescent="0.25">
      <c r="A1191" s="2" t="s">
        <v>89</v>
      </c>
      <c r="B1191" s="3" t="s">
        <v>17</v>
      </c>
      <c r="C1191" s="3" t="s">
        <v>149</v>
      </c>
      <c r="D1191" s="14" t="s">
        <v>25</v>
      </c>
      <c r="E1191" s="7" t="s">
        <v>7</v>
      </c>
      <c r="F1191" s="2">
        <v>3.27</v>
      </c>
      <c r="G1191" s="8">
        <v>0.08</v>
      </c>
    </row>
    <row r="1192" spans="1:7" ht="63" x14ac:dyDescent="0.25">
      <c r="A1192" s="2" t="s">
        <v>89</v>
      </c>
      <c r="B1192" s="3" t="s">
        <v>17</v>
      </c>
      <c r="C1192" s="3" t="s">
        <v>149</v>
      </c>
      <c r="D1192" s="14" t="s">
        <v>34</v>
      </c>
      <c r="E1192" s="7" t="s">
        <v>7</v>
      </c>
      <c r="F1192" s="2">
        <v>11.71</v>
      </c>
      <c r="G1192" s="8">
        <v>2.97</v>
      </c>
    </row>
    <row r="1193" spans="1:7" ht="63" x14ac:dyDescent="0.25">
      <c r="A1193" s="2" t="s">
        <v>89</v>
      </c>
      <c r="B1193" s="3" t="s">
        <v>12</v>
      </c>
      <c r="C1193" s="3" t="s">
        <v>149</v>
      </c>
      <c r="D1193" s="14" t="s">
        <v>8</v>
      </c>
      <c r="E1193" s="7" t="s">
        <v>7</v>
      </c>
      <c r="F1193" s="2">
        <v>95.54</v>
      </c>
      <c r="G1193" s="8">
        <v>32.83</v>
      </c>
    </row>
    <row r="1194" spans="1:7" ht="63" x14ac:dyDescent="0.25">
      <c r="A1194" s="2" t="s">
        <v>89</v>
      </c>
      <c r="B1194" s="3" t="s">
        <v>70</v>
      </c>
      <c r="C1194" s="3" t="s">
        <v>149</v>
      </c>
      <c r="D1194" s="14" t="s">
        <v>13</v>
      </c>
      <c r="E1194" s="7" t="s">
        <v>7</v>
      </c>
      <c r="F1194" s="2">
        <v>2.97</v>
      </c>
      <c r="G1194" s="8">
        <v>16.850000000000001</v>
      </c>
    </row>
    <row r="1195" spans="1:7" ht="63" x14ac:dyDescent="0.25">
      <c r="A1195" s="2" t="s">
        <v>89</v>
      </c>
      <c r="B1195" s="3" t="s">
        <v>60</v>
      </c>
      <c r="C1195" s="3" t="s">
        <v>150</v>
      </c>
      <c r="D1195" s="14" t="s">
        <v>20</v>
      </c>
      <c r="E1195" s="7" t="s">
        <v>7</v>
      </c>
      <c r="F1195" s="2">
        <v>3.11</v>
      </c>
      <c r="G1195" s="8">
        <v>2.87</v>
      </c>
    </row>
    <row r="1196" spans="1:7" ht="63" x14ac:dyDescent="0.25">
      <c r="A1196" s="2" t="s">
        <v>89</v>
      </c>
      <c r="B1196" s="3" t="s">
        <v>12</v>
      </c>
      <c r="C1196" s="3" t="s">
        <v>149</v>
      </c>
      <c r="D1196" s="14" t="s">
        <v>10</v>
      </c>
      <c r="E1196" s="7" t="s">
        <v>7</v>
      </c>
      <c r="F1196" s="2">
        <v>98.92</v>
      </c>
      <c r="G1196" s="8">
        <v>11.11</v>
      </c>
    </row>
    <row r="1197" spans="1:7" ht="63" x14ac:dyDescent="0.25">
      <c r="A1197" s="2" t="s">
        <v>89</v>
      </c>
      <c r="B1197" s="3" t="s">
        <v>12</v>
      </c>
      <c r="C1197" s="3" t="s">
        <v>149</v>
      </c>
      <c r="D1197" s="14" t="s">
        <v>25</v>
      </c>
      <c r="E1197" s="7" t="s">
        <v>7</v>
      </c>
      <c r="F1197" s="2">
        <v>71.05</v>
      </c>
      <c r="G1197" s="8">
        <v>15.7</v>
      </c>
    </row>
    <row r="1198" spans="1:7" ht="63" x14ac:dyDescent="0.25">
      <c r="A1198" s="2" t="s">
        <v>89</v>
      </c>
      <c r="B1198" s="3" t="s">
        <v>19</v>
      </c>
      <c r="C1198" s="3" t="s">
        <v>149</v>
      </c>
      <c r="D1198" s="14" t="s">
        <v>48</v>
      </c>
      <c r="E1198" s="7" t="s">
        <v>7</v>
      </c>
      <c r="F1198" s="2">
        <v>4.3600000000000003</v>
      </c>
      <c r="G1198" s="8">
        <v>0.95</v>
      </c>
    </row>
    <row r="1199" spans="1:7" ht="63" x14ac:dyDescent="0.25">
      <c r="A1199" s="2" t="s">
        <v>89</v>
      </c>
      <c r="B1199" s="3" t="s">
        <v>36</v>
      </c>
      <c r="C1199" s="3" t="s">
        <v>153</v>
      </c>
      <c r="D1199" s="14" t="s">
        <v>8</v>
      </c>
      <c r="E1199" s="7" t="s">
        <v>7</v>
      </c>
      <c r="F1199" s="2">
        <v>3.57</v>
      </c>
      <c r="G1199" s="8">
        <v>0.08</v>
      </c>
    </row>
    <row r="1200" spans="1:7" ht="63" x14ac:dyDescent="0.25">
      <c r="A1200" s="2" t="s">
        <v>89</v>
      </c>
      <c r="B1200" s="3" t="s">
        <v>17</v>
      </c>
      <c r="C1200" s="3" t="s">
        <v>149</v>
      </c>
      <c r="D1200" s="14" t="s">
        <v>10</v>
      </c>
      <c r="E1200" s="7" t="s">
        <v>7</v>
      </c>
      <c r="F1200" s="2">
        <v>23.12</v>
      </c>
      <c r="G1200" s="8">
        <v>2.35</v>
      </c>
    </row>
    <row r="1201" spans="1:7" ht="63" x14ac:dyDescent="0.25">
      <c r="A1201" s="2" t="s">
        <v>89</v>
      </c>
      <c r="B1201" s="3" t="s">
        <v>12</v>
      </c>
      <c r="C1201" s="3" t="s">
        <v>149</v>
      </c>
      <c r="D1201" s="14" t="s">
        <v>11</v>
      </c>
      <c r="E1201" s="7" t="s">
        <v>7</v>
      </c>
      <c r="F1201" s="2">
        <v>103.79</v>
      </c>
      <c r="G1201" s="8">
        <v>21.62</v>
      </c>
    </row>
    <row r="1202" spans="1:7" ht="63" x14ac:dyDescent="0.25">
      <c r="A1202" s="2" t="s">
        <v>89</v>
      </c>
      <c r="B1202" s="3" t="s">
        <v>12</v>
      </c>
      <c r="C1202" s="3" t="s">
        <v>149</v>
      </c>
      <c r="D1202" s="14" t="s">
        <v>34</v>
      </c>
      <c r="E1202" s="7" t="s">
        <v>7</v>
      </c>
      <c r="F1202" s="2">
        <v>66.790000000000006</v>
      </c>
      <c r="G1202" s="8">
        <v>12.35</v>
      </c>
    </row>
    <row r="1203" spans="1:7" ht="63" x14ac:dyDescent="0.25">
      <c r="A1203" s="2" t="s">
        <v>89</v>
      </c>
      <c r="B1203" s="3" t="s">
        <v>23</v>
      </c>
      <c r="C1203" s="3" t="s">
        <v>149</v>
      </c>
      <c r="D1203" s="14" t="s">
        <v>24</v>
      </c>
      <c r="E1203" s="7" t="s">
        <v>7</v>
      </c>
      <c r="F1203" s="2">
        <v>96.35</v>
      </c>
      <c r="G1203" s="8">
        <v>17.89</v>
      </c>
    </row>
    <row r="1204" spans="1:7" ht="63" x14ac:dyDescent="0.25">
      <c r="A1204" s="2" t="s">
        <v>89</v>
      </c>
      <c r="B1204" s="3" t="s">
        <v>23</v>
      </c>
      <c r="C1204" s="3" t="s">
        <v>149</v>
      </c>
      <c r="D1204" s="14" t="s">
        <v>15</v>
      </c>
      <c r="E1204" s="7" t="s">
        <v>7</v>
      </c>
      <c r="F1204" s="2">
        <v>0.96</v>
      </c>
      <c r="G1204" s="8">
        <v>0.03</v>
      </c>
    </row>
    <row r="1205" spans="1:7" ht="63" x14ac:dyDescent="0.25">
      <c r="A1205" s="2" t="s">
        <v>89</v>
      </c>
      <c r="B1205" s="3" t="s">
        <v>12</v>
      </c>
      <c r="C1205" s="3" t="s">
        <v>149</v>
      </c>
      <c r="D1205" s="14" t="s">
        <v>48</v>
      </c>
      <c r="E1205" s="7" t="s">
        <v>7</v>
      </c>
      <c r="F1205" s="2">
        <v>161.97999999999999</v>
      </c>
      <c r="G1205" s="8">
        <v>14.12</v>
      </c>
    </row>
    <row r="1206" spans="1:7" ht="63" x14ac:dyDescent="0.25">
      <c r="A1206" s="2" t="s">
        <v>89</v>
      </c>
      <c r="B1206" s="3" t="s">
        <v>12</v>
      </c>
      <c r="C1206" s="3" t="s">
        <v>149</v>
      </c>
      <c r="D1206" s="14" t="s">
        <v>6</v>
      </c>
      <c r="E1206" s="7" t="s">
        <v>7</v>
      </c>
      <c r="F1206" s="2">
        <v>268.31</v>
      </c>
      <c r="G1206" s="8">
        <v>27.32</v>
      </c>
    </row>
    <row r="1207" spans="1:7" ht="63" x14ac:dyDescent="0.25">
      <c r="A1207" s="2" t="s">
        <v>89</v>
      </c>
      <c r="B1207" s="3" t="s">
        <v>9</v>
      </c>
      <c r="C1207" s="3" t="s">
        <v>149</v>
      </c>
      <c r="D1207" s="14" t="s">
        <v>24</v>
      </c>
      <c r="E1207" s="7" t="s">
        <v>7</v>
      </c>
      <c r="F1207" s="2">
        <v>6.26</v>
      </c>
      <c r="G1207" s="8">
        <v>0.43</v>
      </c>
    </row>
    <row r="1208" spans="1:7" ht="63" x14ac:dyDescent="0.25">
      <c r="A1208" s="2" t="s">
        <v>89</v>
      </c>
      <c r="B1208" s="3" t="s">
        <v>17</v>
      </c>
      <c r="C1208" s="3" t="s">
        <v>149</v>
      </c>
      <c r="D1208" s="14" t="s">
        <v>22</v>
      </c>
      <c r="E1208" s="7" t="s">
        <v>7</v>
      </c>
      <c r="F1208" s="2">
        <v>106.59</v>
      </c>
      <c r="G1208" s="8">
        <v>11.33</v>
      </c>
    </row>
    <row r="1209" spans="1:7" ht="63" x14ac:dyDescent="0.25">
      <c r="A1209" s="2" t="s">
        <v>89</v>
      </c>
      <c r="B1209" s="3" t="s">
        <v>17</v>
      </c>
      <c r="C1209" s="3" t="s">
        <v>149</v>
      </c>
      <c r="D1209" s="14" t="s">
        <v>15</v>
      </c>
      <c r="E1209" s="7" t="s">
        <v>7</v>
      </c>
      <c r="F1209" s="2">
        <v>23.06</v>
      </c>
      <c r="G1209" s="8">
        <v>1.29</v>
      </c>
    </row>
    <row r="1210" spans="1:7" ht="63" x14ac:dyDescent="0.25">
      <c r="A1210" s="2" t="s">
        <v>89</v>
      </c>
      <c r="B1210" s="3" t="s">
        <v>70</v>
      </c>
      <c r="C1210" s="3" t="s">
        <v>149</v>
      </c>
      <c r="D1210" s="14" t="s">
        <v>24</v>
      </c>
      <c r="E1210" s="7" t="s">
        <v>7</v>
      </c>
      <c r="F1210" s="2">
        <v>23</v>
      </c>
      <c r="G1210" s="8">
        <v>2.2000000000000002</v>
      </c>
    </row>
    <row r="1211" spans="1:7" ht="63" x14ac:dyDescent="0.25">
      <c r="A1211" s="2" t="s">
        <v>89</v>
      </c>
      <c r="B1211" s="3" t="s">
        <v>59</v>
      </c>
      <c r="C1211" s="3" t="s">
        <v>149</v>
      </c>
      <c r="D1211" s="14" t="s">
        <v>11</v>
      </c>
      <c r="E1211" s="7" t="s">
        <v>7</v>
      </c>
      <c r="F1211" s="2">
        <v>4.38</v>
      </c>
      <c r="G1211" s="8">
        <v>0.18</v>
      </c>
    </row>
    <row r="1212" spans="1:7" ht="63" x14ac:dyDescent="0.25">
      <c r="A1212" s="2" t="s">
        <v>89</v>
      </c>
      <c r="B1212" s="3" t="s">
        <v>17</v>
      </c>
      <c r="C1212" s="3" t="s">
        <v>149</v>
      </c>
      <c r="D1212" s="14" t="s">
        <v>24</v>
      </c>
      <c r="E1212" s="7" t="s">
        <v>7</v>
      </c>
      <c r="F1212" s="2">
        <v>1.1200000000000001</v>
      </c>
      <c r="G1212" s="8">
        <v>0.05</v>
      </c>
    </row>
    <row r="1213" spans="1:7" ht="63" x14ac:dyDescent="0.25">
      <c r="A1213" s="2" t="s">
        <v>89</v>
      </c>
      <c r="B1213" s="3" t="s">
        <v>17</v>
      </c>
      <c r="C1213" s="3" t="s">
        <v>149</v>
      </c>
      <c r="D1213" s="14" t="s">
        <v>11</v>
      </c>
      <c r="E1213" s="7" t="s">
        <v>7</v>
      </c>
      <c r="F1213" s="2">
        <v>37.92</v>
      </c>
      <c r="G1213" s="8">
        <v>3.63</v>
      </c>
    </row>
    <row r="1214" spans="1:7" ht="63" x14ac:dyDescent="0.25">
      <c r="A1214" s="2" t="s">
        <v>89</v>
      </c>
      <c r="B1214" s="3" t="s">
        <v>12</v>
      </c>
      <c r="C1214" s="3" t="s">
        <v>149</v>
      </c>
      <c r="D1214" s="14" t="s">
        <v>15</v>
      </c>
      <c r="E1214" s="7" t="s">
        <v>7</v>
      </c>
      <c r="F1214" s="2">
        <v>193.64</v>
      </c>
      <c r="G1214" s="8">
        <v>28.05</v>
      </c>
    </row>
    <row r="1215" spans="1:7" ht="63" x14ac:dyDescent="0.25">
      <c r="A1215" s="2" t="s">
        <v>89</v>
      </c>
      <c r="B1215" s="3" t="s">
        <v>45</v>
      </c>
      <c r="C1215" s="3" t="s">
        <v>154</v>
      </c>
      <c r="D1215" s="14" t="s">
        <v>20</v>
      </c>
      <c r="E1215" s="7" t="s">
        <v>7</v>
      </c>
      <c r="F1215" s="2">
        <v>7.01</v>
      </c>
      <c r="G1215" s="8">
        <v>5.55</v>
      </c>
    </row>
    <row r="1216" spans="1:7" ht="63" x14ac:dyDescent="0.25">
      <c r="A1216" s="2" t="s">
        <v>89</v>
      </c>
      <c r="B1216" s="3" t="s">
        <v>70</v>
      </c>
      <c r="C1216" s="3" t="s">
        <v>149</v>
      </c>
      <c r="D1216" s="14" t="s">
        <v>20</v>
      </c>
      <c r="E1216" s="7" t="s">
        <v>7</v>
      </c>
      <c r="F1216" s="2">
        <v>33.42</v>
      </c>
      <c r="G1216" s="8">
        <v>7.68</v>
      </c>
    </row>
    <row r="1217" spans="1:7" ht="63" x14ac:dyDescent="0.25">
      <c r="A1217" s="2" t="s">
        <v>89</v>
      </c>
      <c r="B1217" s="3" t="s">
        <v>131</v>
      </c>
      <c r="C1217" s="3" t="s">
        <v>150</v>
      </c>
      <c r="D1217" s="14" t="s">
        <v>20</v>
      </c>
      <c r="E1217" s="7" t="s">
        <v>7</v>
      </c>
      <c r="F1217" s="2">
        <v>10.6</v>
      </c>
      <c r="G1217" s="8">
        <v>0.02</v>
      </c>
    </row>
    <row r="1218" spans="1:7" ht="63" x14ac:dyDescent="0.25">
      <c r="A1218" s="2" t="s">
        <v>89</v>
      </c>
      <c r="B1218" s="3" t="s">
        <v>9</v>
      </c>
      <c r="C1218" s="3" t="s">
        <v>149</v>
      </c>
      <c r="D1218" s="14" t="s">
        <v>34</v>
      </c>
      <c r="E1218" s="7" t="s">
        <v>7</v>
      </c>
      <c r="F1218" s="2">
        <v>2.56</v>
      </c>
      <c r="G1218" s="8">
        <v>0.38</v>
      </c>
    </row>
    <row r="1219" spans="1:7" ht="63" x14ac:dyDescent="0.25">
      <c r="A1219" s="2" t="s">
        <v>89</v>
      </c>
      <c r="B1219" s="3" t="s">
        <v>12</v>
      </c>
      <c r="C1219" s="3" t="s">
        <v>149</v>
      </c>
      <c r="D1219" s="14" t="s">
        <v>13</v>
      </c>
      <c r="E1219" s="7" t="s">
        <v>7</v>
      </c>
      <c r="F1219" s="2">
        <v>38</v>
      </c>
      <c r="G1219" s="8">
        <v>5.26</v>
      </c>
    </row>
    <row r="1220" spans="1:7" ht="63" x14ac:dyDescent="0.25">
      <c r="A1220" s="2" t="s">
        <v>89</v>
      </c>
      <c r="B1220" s="3" t="s">
        <v>98</v>
      </c>
      <c r="C1220" s="3" t="s">
        <v>150</v>
      </c>
      <c r="D1220" s="14" t="s">
        <v>6</v>
      </c>
      <c r="E1220" s="7" t="s">
        <v>7</v>
      </c>
      <c r="F1220" s="2">
        <v>1.27</v>
      </c>
      <c r="G1220" s="8">
        <v>0.02</v>
      </c>
    </row>
    <row r="1221" spans="1:7" ht="63" x14ac:dyDescent="0.25">
      <c r="A1221" s="2" t="s">
        <v>89</v>
      </c>
      <c r="B1221" s="3" t="s">
        <v>19</v>
      </c>
      <c r="C1221" s="3" t="s">
        <v>149</v>
      </c>
      <c r="D1221" s="14" t="s">
        <v>20</v>
      </c>
      <c r="E1221" s="7" t="s">
        <v>7</v>
      </c>
      <c r="F1221" s="2">
        <v>6.46</v>
      </c>
      <c r="G1221" s="8">
        <v>0.61</v>
      </c>
    </row>
    <row r="1222" spans="1:7" ht="63" x14ac:dyDescent="0.25">
      <c r="A1222" s="2" t="s">
        <v>89</v>
      </c>
      <c r="B1222" s="3" t="s">
        <v>12</v>
      </c>
      <c r="C1222" s="3" t="s">
        <v>149</v>
      </c>
      <c r="D1222" s="14" t="s">
        <v>24</v>
      </c>
      <c r="E1222" s="7" t="s">
        <v>7</v>
      </c>
      <c r="F1222" s="2">
        <v>388.19</v>
      </c>
      <c r="G1222" s="8">
        <v>49.29</v>
      </c>
    </row>
    <row r="1223" spans="1:7" ht="63" x14ac:dyDescent="0.25">
      <c r="A1223" s="2" t="s">
        <v>89</v>
      </c>
      <c r="B1223" s="3" t="s">
        <v>12</v>
      </c>
      <c r="C1223" s="3" t="s">
        <v>149</v>
      </c>
      <c r="D1223" s="14" t="s">
        <v>20</v>
      </c>
      <c r="E1223" s="7" t="s">
        <v>7</v>
      </c>
      <c r="F1223" s="2">
        <v>71.94</v>
      </c>
      <c r="G1223" s="8">
        <v>16.940000000000001</v>
      </c>
    </row>
    <row r="1224" spans="1:7" ht="63" x14ac:dyDescent="0.25">
      <c r="A1224" s="2" t="s">
        <v>89</v>
      </c>
      <c r="B1224" s="3" t="s">
        <v>19</v>
      </c>
      <c r="C1224" s="3" t="s">
        <v>149</v>
      </c>
      <c r="D1224" s="14" t="s">
        <v>6</v>
      </c>
      <c r="E1224" s="7" t="s">
        <v>7</v>
      </c>
      <c r="F1224" s="2">
        <v>2.27</v>
      </c>
      <c r="G1224" s="8">
        <v>0.26</v>
      </c>
    </row>
    <row r="1225" spans="1:7" ht="63" x14ac:dyDescent="0.25">
      <c r="A1225" s="2" t="s">
        <v>89</v>
      </c>
      <c r="B1225" s="3" t="s">
        <v>19</v>
      </c>
      <c r="C1225" s="3" t="s">
        <v>149</v>
      </c>
      <c r="D1225" s="14" t="s">
        <v>24</v>
      </c>
      <c r="E1225" s="7" t="s">
        <v>7</v>
      </c>
      <c r="F1225" s="2">
        <v>14.06</v>
      </c>
      <c r="G1225" s="8">
        <v>1.36</v>
      </c>
    </row>
    <row r="1226" spans="1:7" ht="141.75" x14ac:dyDescent="0.25">
      <c r="A1226" s="2" t="s">
        <v>35</v>
      </c>
      <c r="B1226" s="3" t="s">
        <v>19</v>
      </c>
      <c r="C1226" s="3" t="s">
        <v>149</v>
      </c>
      <c r="D1226" s="14" t="s">
        <v>15</v>
      </c>
      <c r="E1226" s="7" t="s">
        <v>7</v>
      </c>
      <c r="F1226" s="2">
        <v>81.02</v>
      </c>
      <c r="G1226" s="8">
        <v>2.96</v>
      </c>
    </row>
    <row r="1227" spans="1:7" ht="141.75" x14ac:dyDescent="0.25">
      <c r="A1227" s="2" t="s">
        <v>35</v>
      </c>
      <c r="B1227" s="3" t="s">
        <v>19</v>
      </c>
      <c r="C1227" s="3" t="s">
        <v>149</v>
      </c>
      <c r="D1227" s="14" t="s">
        <v>8</v>
      </c>
      <c r="E1227" s="7" t="s">
        <v>7</v>
      </c>
      <c r="F1227" s="2">
        <v>109.62</v>
      </c>
      <c r="G1227" s="8">
        <v>14.41</v>
      </c>
    </row>
    <row r="1228" spans="1:7" ht="141.75" x14ac:dyDescent="0.25">
      <c r="A1228" s="2" t="s">
        <v>35</v>
      </c>
      <c r="B1228" s="3" t="s">
        <v>19</v>
      </c>
      <c r="C1228" s="3" t="s">
        <v>149</v>
      </c>
      <c r="D1228" s="14" t="s">
        <v>25</v>
      </c>
      <c r="E1228" s="7" t="s">
        <v>7</v>
      </c>
      <c r="F1228" s="2">
        <v>93.61</v>
      </c>
      <c r="G1228" s="8">
        <v>10.53</v>
      </c>
    </row>
    <row r="1229" spans="1:7" ht="141.75" x14ac:dyDescent="0.25">
      <c r="A1229" s="2" t="s">
        <v>35</v>
      </c>
      <c r="B1229" s="3" t="s">
        <v>59</v>
      </c>
      <c r="C1229" s="3" t="s">
        <v>149</v>
      </c>
      <c r="D1229" s="14" t="s">
        <v>20</v>
      </c>
      <c r="E1229" s="7" t="s">
        <v>7</v>
      </c>
      <c r="F1229" s="2">
        <v>87.6</v>
      </c>
      <c r="G1229" s="8">
        <v>32.200000000000003</v>
      </c>
    </row>
    <row r="1230" spans="1:7" ht="141.75" x14ac:dyDescent="0.25">
      <c r="A1230" s="2" t="s">
        <v>35</v>
      </c>
      <c r="B1230" s="3" t="s">
        <v>63</v>
      </c>
      <c r="C1230" s="3" t="s">
        <v>150</v>
      </c>
      <c r="D1230" s="14" t="s">
        <v>6</v>
      </c>
      <c r="E1230" s="7" t="s">
        <v>7</v>
      </c>
      <c r="F1230" s="2">
        <v>21.19</v>
      </c>
      <c r="G1230" s="8">
        <v>0.02</v>
      </c>
    </row>
    <row r="1231" spans="1:7" ht="141.75" x14ac:dyDescent="0.25">
      <c r="A1231" s="2" t="s">
        <v>35</v>
      </c>
      <c r="B1231" s="3" t="s">
        <v>17</v>
      </c>
      <c r="C1231" s="3" t="s">
        <v>149</v>
      </c>
      <c r="D1231" s="14" t="s">
        <v>25</v>
      </c>
      <c r="E1231" s="7" t="s">
        <v>7</v>
      </c>
      <c r="F1231" s="2">
        <v>676.13</v>
      </c>
      <c r="G1231" s="8">
        <v>94.78</v>
      </c>
    </row>
    <row r="1232" spans="1:7" ht="141.75" x14ac:dyDescent="0.25">
      <c r="A1232" s="2" t="s">
        <v>35</v>
      </c>
      <c r="B1232" s="3" t="s">
        <v>17</v>
      </c>
      <c r="C1232" s="3" t="s">
        <v>149</v>
      </c>
      <c r="D1232" s="14" t="s">
        <v>10</v>
      </c>
      <c r="E1232" s="7" t="s">
        <v>7</v>
      </c>
      <c r="F1232" s="2">
        <v>524.02</v>
      </c>
      <c r="G1232" s="8">
        <v>104.89</v>
      </c>
    </row>
    <row r="1233" spans="1:7" ht="141.75" x14ac:dyDescent="0.25">
      <c r="A1233" s="2" t="s">
        <v>35</v>
      </c>
      <c r="B1233" s="3" t="s">
        <v>43</v>
      </c>
      <c r="C1233" s="3" t="s">
        <v>155</v>
      </c>
      <c r="D1233" s="14" t="s">
        <v>24</v>
      </c>
      <c r="E1233" s="7" t="s">
        <v>7</v>
      </c>
      <c r="F1233" s="2">
        <v>27.72</v>
      </c>
      <c r="G1233" s="8">
        <v>0.93</v>
      </c>
    </row>
    <row r="1234" spans="1:7" ht="141.75" x14ac:dyDescent="0.25">
      <c r="A1234" s="2" t="s">
        <v>35</v>
      </c>
      <c r="B1234" s="3" t="s">
        <v>43</v>
      </c>
      <c r="C1234" s="3" t="s">
        <v>155</v>
      </c>
      <c r="D1234" s="14" t="s">
        <v>34</v>
      </c>
      <c r="E1234" s="7" t="s">
        <v>7</v>
      </c>
      <c r="F1234" s="2">
        <v>35</v>
      </c>
      <c r="G1234" s="8">
        <v>1.02</v>
      </c>
    </row>
    <row r="1235" spans="1:7" ht="141.75" x14ac:dyDescent="0.25">
      <c r="A1235" s="2" t="s">
        <v>35</v>
      </c>
      <c r="B1235" s="3" t="s">
        <v>36</v>
      </c>
      <c r="C1235" s="3" t="s">
        <v>153</v>
      </c>
      <c r="D1235" s="14" t="s">
        <v>13</v>
      </c>
      <c r="E1235" s="7" t="s">
        <v>7</v>
      </c>
      <c r="F1235" s="2">
        <v>41.38</v>
      </c>
      <c r="G1235" s="8">
        <v>7.53</v>
      </c>
    </row>
    <row r="1236" spans="1:7" ht="141.75" x14ac:dyDescent="0.25">
      <c r="A1236" s="2" t="s">
        <v>35</v>
      </c>
      <c r="B1236" s="3" t="s">
        <v>65</v>
      </c>
      <c r="C1236" s="3" t="s">
        <v>150</v>
      </c>
      <c r="D1236" s="14" t="s">
        <v>8</v>
      </c>
      <c r="E1236" s="7" t="s">
        <v>7</v>
      </c>
      <c r="F1236" s="2">
        <v>36.54</v>
      </c>
      <c r="G1236" s="8">
        <v>0.06</v>
      </c>
    </row>
    <row r="1237" spans="1:7" ht="141.75" x14ac:dyDescent="0.25">
      <c r="A1237" s="2" t="s">
        <v>35</v>
      </c>
      <c r="B1237" s="3" t="s">
        <v>56</v>
      </c>
      <c r="C1237" s="3" t="s">
        <v>154</v>
      </c>
      <c r="D1237" s="14" t="s">
        <v>15</v>
      </c>
      <c r="E1237" s="7" t="s">
        <v>7</v>
      </c>
      <c r="F1237" s="2">
        <v>64.540000000000006</v>
      </c>
      <c r="G1237" s="8">
        <v>0.45</v>
      </c>
    </row>
    <row r="1238" spans="1:7" ht="141.75" x14ac:dyDescent="0.25">
      <c r="A1238" s="2" t="s">
        <v>35</v>
      </c>
      <c r="B1238" s="3" t="s">
        <v>78</v>
      </c>
      <c r="C1238" s="3" t="s">
        <v>150</v>
      </c>
      <c r="D1238" s="14" t="s">
        <v>25</v>
      </c>
      <c r="E1238" s="7" t="s">
        <v>7</v>
      </c>
      <c r="F1238" s="2">
        <v>12.03</v>
      </c>
      <c r="G1238" s="8">
        <v>0.14000000000000001</v>
      </c>
    </row>
    <row r="1239" spans="1:7" ht="141.75" x14ac:dyDescent="0.25">
      <c r="A1239" s="2" t="s">
        <v>35</v>
      </c>
      <c r="B1239" s="3" t="s">
        <v>12</v>
      </c>
      <c r="C1239" s="3" t="s">
        <v>149</v>
      </c>
      <c r="D1239" s="14" t="s">
        <v>25</v>
      </c>
      <c r="E1239" s="7" t="s">
        <v>7</v>
      </c>
      <c r="F1239" s="2">
        <v>1140.94</v>
      </c>
      <c r="G1239" s="8">
        <v>254.96</v>
      </c>
    </row>
    <row r="1240" spans="1:7" ht="141.75" x14ac:dyDescent="0.25">
      <c r="A1240" s="2" t="s">
        <v>35</v>
      </c>
      <c r="B1240" s="3" t="s">
        <v>12</v>
      </c>
      <c r="C1240" s="3" t="s">
        <v>149</v>
      </c>
      <c r="D1240" s="14" t="s">
        <v>6</v>
      </c>
      <c r="E1240" s="7" t="s">
        <v>7</v>
      </c>
      <c r="F1240" s="2">
        <v>555.11</v>
      </c>
      <c r="G1240" s="8">
        <v>128.34</v>
      </c>
    </row>
    <row r="1241" spans="1:7" ht="141.75" x14ac:dyDescent="0.25">
      <c r="A1241" s="2" t="s">
        <v>35</v>
      </c>
      <c r="B1241" s="3" t="s">
        <v>79</v>
      </c>
      <c r="C1241" s="3" t="s">
        <v>149</v>
      </c>
      <c r="D1241" s="14" t="s">
        <v>24</v>
      </c>
      <c r="E1241" s="7" t="s">
        <v>7</v>
      </c>
      <c r="F1241" s="2">
        <v>223.86</v>
      </c>
      <c r="G1241" s="8">
        <v>81.11</v>
      </c>
    </row>
    <row r="1242" spans="1:7" ht="141.75" x14ac:dyDescent="0.25">
      <c r="A1242" s="2" t="s">
        <v>35</v>
      </c>
      <c r="B1242" s="3" t="s">
        <v>79</v>
      </c>
      <c r="C1242" s="3" t="s">
        <v>149</v>
      </c>
      <c r="D1242" s="14" t="s">
        <v>11</v>
      </c>
      <c r="E1242" s="7" t="s">
        <v>7</v>
      </c>
      <c r="F1242" s="2">
        <v>51.61</v>
      </c>
      <c r="G1242" s="8">
        <v>17.64</v>
      </c>
    </row>
    <row r="1243" spans="1:7" ht="141.75" x14ac:dyDescent="0.25">
      <c r="A1243" s="2" t="s">
        <v>35</v>
      </c>
      <c r="B1243" s="3" t="s">
        <v>9</v>
      </c>
      <c r="C1243" s="3" t="s">
        <v>149</v>
      </c>
      <c r="D1243" s="14" t="s">
        <v>22</v>
      </c>
      <c r="E1243" s="7" t="s">
        <v>7</v>
      </c>
      <c r="F1243" s="2">
        <v>28.74</v>
      </c>
      <c r="G1243" s="8">
        <v>6.94</v>
      </c>
    </row>
    <row r="1244" spans="1:7" ht="141.75" x14ac:dyDescent="0.25">
      <c r="A1244" s="2" t="s">
        <v>35</v>
      </c>
      <c r="B1244" s="3" t="s">
        <v>19</v>
      </c>
      <c r="C1244" s="3" t="s">
        <v>149</v>
      </c>
      <c r="D1244" s="14" t="s">
        <v>24</v>
      </c>
      <c r="E1244" s="7" t="s">
        <v>7</v>
      </c>
      <c r="F1244" s="2">
        <v>14.68</v>
      </c>
      <c r="G1244" s="8">
        <v>0.86</v>
      </c>
    </row>
    <row r="1245" spans="1:7" ht="141.75" x14ac:dyDescent="0.25">
      <c r="A1245" s="2" t="s">
        <v>35</v>
      </c>
      <c r="B1245" s="3" t="s">
        <v>80</v>
      </c>
      <c r="C1245" s="3" t="s">
        <v>154</v>
      </c>
      <c r="D1245" s="14" t="s">
        <v>8</v>
      </c>
      <c r="E1245" s="7" t="s">
        <v>7</v>
      </c>
      <c r="F1245" s="2">
        <v>7.03</v>
      </c>
      <c r="G1245" s="8">
        <v>0.04</v>
      </c>
    </row>
    <row r="1246" spans="1:7" ht="141.75" x14ac:dyDescent="0.25">
      <c r="A1246" s="2" t="s">
        <v>35</v>
      </c>
      <c r="B1246" s="3" t="s">
        <v>23</v>
      </c>
      <c r="C1246" s="3" t="s">
        <v>149</v>
      </c>
      <c r="D1246" s="14" t="s">
        <v>22</v>
      </c>
      <c r="E1246" s="7" t="s">
        <v>7</v>
      </c>
      <c r="F1246" s="2">
        <v>28.41</v>
      </c>
      <c r="G1246" s="8">
        <v>6.62</v>
      </c>
    </row>
    <row r="1247" spans="1:7" ht="141.75" x14ac:dyDescent="0.25">
      <c r="A1247" s="2" t="s">
        <v>35</v>
      </c>
      <c r="B1247" s="3" t="s">
        <v>70</v>
      </c>
      <c r="C1247" s="3" t="s">
        <v>149</v>
      </c>
      <c r="D1247" s="14" t="s">
        <v>34</v>
      </c>
      <c r="E1247" s="7" t="s">
        <v>7</v>
      </c>
      <c r="F1247" s="2">
        <v>4.07</v>
      </c>
      <c r="G1247" s="8">
        <v>0.47</v>
      </c>
    </row>
    <row r="1248" spans="1:7" ht="141.75" x14ac:dyDescent="0.25">
      <c r="A1248" s="2" t="s">
        <v>35</v>
      </c>
      <c r="B1248" s="3" t="s">
        <v>17</v>
      </c>
      <c r="C1248" s="3" t="s">
        <v>149</v>
      </c>
      <c r="D1248" s="14" t="s">
        <v>22</v>
      </c>
      <c r="E1248" s="7" t="s">
        <v>7</v>
      </c>
      <c r="F1248" s="2">
        <v>488.39</v>
      </c>
      <c r="G1248" s="8">
        <v>93.18</v>
      </c>
    </row>
    <row r="1249" spans="1:7" ht="141.75" x14ac:dyDescent="0.25">
      <c r="A1249" s="2" t="s">
        <v>35</v>
      </c>
      <c r="B1249" s="3" t="s">
        <v>17</v>
      </c>
      <c r="C1249" s="3" t="s">
        <v>149</v>
      </c>
      <c r="D1249" s="14" t="s">
        <v>24</v>
      </c>
      <c r="E1249" s="7" t="s">
        <v>7</v>
      </c>
      <c r="F1249" s="2">
        <v>323.92</v>
      </c>
      <c r="G1249" s="8">
        <v>77.86</v>
      </c>
    </row>
    <row r="1250" spans="1:7" ht="141.75" x14ac:dyDescent="0.25">
      <c r="A1250" s="2" t="s">
        <v>35</v>
      </c>
      <c r="B1250" s="3" t="s">
        <v>17</v>
      </c>
      <c r="C1250" s="3" t="s">
        <v>149</v>
      </c>
      <c r="D1250" s="14" t="s">
        <v>15</v>
      </c>
      <c r="E1250" s="7" t="s">
        <v>7</v>
      </c>
      <c r="F1250" s="2">
        <v>1092.96</v>
      </c>
      <c r="G1250" s="8">
        <v>217.84</v>
      </c>
    </row>
    <row r="1251" spans="1:7" ht="141.75" x14ac:dyDescent="0.25">
      <c r="A1251" s="2" t="s">
        <v>35</v>
      </c>
      <c r="B1251" s="3" t="s">
        <v>56</v>
      </c>
      <c r="C1251" s="3" t="s">
        <v>154</v>
      </c>
      <c r="D1251" s="14" t="s">
        <v>48</v>
      </c>
      <c r="E1251" s="7" t="s">
        <v>7</v>
      </c>
      <c r="F1251" s="2">
        <v>16.489999999999998</v>
      </c>
      <c r="G1251" s="8">
        <v>0.08</v>
      </c>
    </row>
    <row r="1252" spans="1:7" ht="141.75" x14ac:dyDescent="0.25">
      <c r="A1252" s="2" t="s">
        <v>35</v>
      </c>
      <c r="B1252" s="3" t="s">
        <v>9</v>
      </c>
      <c r="C1252" s="3" t="s">
        <v>149</v>
      </c>
      <c r="D1252" s="14" t="s">
        <v>15</v>
      </c>
      <c r="E1252" s="7" t="s">
        <v>7</v>
      </c>
      <c r="F1252" s="2">
        <v>0.03</v>
      </c>
      <c r="G1252" s="8">
        <v>0</v>
      </c>
    </row>
    <row r="1253" spans="1:7" ht="141.75" x14ac:dyDescent="0.25">
      <c r="A1253" s="2" t="s">
        <v>35</v>
      </c>
      <c r="B1253" s="3" t="s">
        <v>9</v>
      </c>
      <c r="C1253" s="3" t="s">
        <v>149</v>
      </c>
      <c r="D1253" s="14" t="s">
        <v>8</v>
      </c>
      <c r="E1253" s="7" t="s">
        <v>7</v>
      </c>
      <c r="F1253" s="2">
        <v>142.26</v>
      </c>
      <c r="G1253" s="8">
        <v>42.06</v>
      </c>
    </row>
    <row r="1254" spans="1:7" ht="141.75" x14ac:dyDescent="0.25">
      <c r="A1254" s="2" t="s">
        <v>35</v>
      </c>
      <c r="B1254" s="3" t="s">
        <v>56</v>
      </c>
      <c r="C1254" s="3" t="s">
        <v>154</v>
      </c>
      <c r="D1254" s="14" t="s">
        <v>24</v>
      </c>
      <c r="E1254" s="7" t="s">
        <v>7</v>
      </c>
      <c r="F1254" s="2">
        <v>44.42</v>
      </c>
      <c r="G1254" s="8">
        <v>0.23</v>
      </c>
    </row>
    <row r="1255" spans="1:7" ht="141.75" x14ac:dyDescent="0.25">
      <c r="A1255" s="2" t="s">
        <v>35</v>
      </c>
      <c r="B1255" s="3" t="s">
        <v>65</v>
      </c>
      <c r="C1255" s="3" t="s">
        <v>150</v>
      </c>
      <c r="D1255" s="14" t="s">
        <v>24</v>
      </c>
      <c r="E1255" s="7" t="s">
        <v>7</v>
      </c>
      <c r="F1255" s="2">
        <v>47.11</v>
      </c>
      <c r="G1255" s="8">
        <v>0.08</v>
      </c>
    </row>
    <row r="1256" spans="1:7" ht="141.75" x14ac:dyDescent="0.25">
      <c r="A1256" s="2" t="s">
        <v>35</v>
      </c>
      <c r="B1256" s="3" t="s">
        <v>9</v>
      </c>
      <c r="C1256" s="3" t="s">
        <v>149</v>
      </c>
      <c r="D1256" s="14" t="s">
        <v>34</v>
      </c>
      <c r="E1256" s="7" t="s">
        <v>7</v>
      </c>
      <c r="F1256" s="2">
        <v>185</v>
      </c>
      <c r="G1256" s="8">
        <v>31.59</v>
      </c>
    </row>
    <row r="1257" spans="1:7" ht="141.75" x14ac:dyDescent="0.25">
      <c r="A1257" s="2" t="s">
        <v>35</v>
      </c>
      <c r="B1257" s="3" t="s">
        <v>12</v>
      </c>
      <c r="C1257" s="3" t="s">
        <v>149</v>
      </c>
      <c r="D1257" s="14" t="s">
        <v>48</v>
      </c>
      <c r="E1257" s="7" t="s">
        <v>7</v>
      </c>
      <c r="F1257" s="2">
        <v>342.22</v>
      </c>
      <c r="G1257" s="8">
        <v>103.79</v>
      </c>
    </row>
    <row r="1258" spans="1:7" ht="141.75" x14ac:dyDescent="0.25">
      <c r="A1258" s="2" t="s">
        <v>35</v>
      </c>
      <c r="B1258" s="3" t="s">
        <v>78</v>
      </c>
      <c r="C1258" s="3" t="s">
        <v>150</v>
      </c>
      <c r="D1258" s="14" t="s">
        <v>20</v>
      </c>
      <c r="E1258" s="7" t="s">
        <v>7</v>
      </c>
      <c r="F1258" s="2">
        <v>12.27</v>
      </c>
      <c r="G1258" s="8">
        <v>0.14000000000000001</v>
      </c>
    </row>
    <row r="1259" spans="1:7" ht="141.75" x14ac:dyDescent="0.25">
      <c r="A1259" s="2" t="s">
        <v>35</v>
      </c>
      <c r="B1259" s="3" t="s">
        <v>78</v>
      </c>
      <c r="C1259" s="3" t="s">
        <v>150</v>
      </c>
      <c r="D1259" s="14" t="s">
        <v>13</v>
      </c>
      <c r="E1259" s="7" t="s">
        <v>7</v>
      </c>
      <c r="F1259" s="2">
        <v>12.27</v>
      </c>
      <c r="G1259" s="8">
        <v>0.14000000000000001</v>
      </c>
    </row>
    <row r="1260" spans="1:7" ht="141.75" x14ac:dyDescent="0.25">
      <c r="A1260" s="2" t="s">
        <v>35</v>
      </c>
      <c r="B1260" s="3" t="s">
        <v>19</v>
      </c>
      <c r="C1260" s="3" t="s">
        <v>149</v>
      </c>
      <c r="D1260" s="14" t="s">
        <v>11</v>
      </c>
      <c r="E1260" s="7" t="s">
        <v>7</v>
      </c>
      <c r="F1260" s="2">
        <v>0.63</v>
      </c>
      <c r="G1260" s="8">
        <v>0.18</v>
      </c>
    </row>
    <row r="1261" spans="1:7" ht="141.75" x14ac:dyDescent="0.25">
      <c r="A1261" s="2" t="s">
        <v>35</v>
      </c>
      <c r="B1261" s="3" t="s">
        <v>23</v>
      </c>
      <c r="C1261" s="3" t="s">
        <v>149</v>
      </c>
      <c r="D1261" s="14" t="s">
        <v>15</v>
      </c>
      <c r="E1261" s="7" t="s">
        <v>7</v>
      </c>
      <c r="F1261" s="2">
        <v>67.8</v>
      </c>
      <c r="G1261" s="8">
        <v>3.94</v>
      </c>
    </row>
    <row r="1262" spans="1:7" ht="141.75" x14ac:dyDescent="0.25">
      <c r="A1262" s="2" t="s">
        <v>35</v>
      </c>
      <c r="B1262" s="3" t="s">
        <v>98</v>
      </c>
      <c r="C1262" s="3" t="s">
        <v>150</v>
      </c>
      <c r="D1262" s="14" t="s">
        <v>11</v>
      </c>
      <c r="E1262" s="7" t="s">
        <v>7</v>
      </c>
      <c r="F1262" s="2">
        <v>26.07</v>
      </c>
      <c r="G1262" s="8">
        <v>0.01</v>
      </c>
    </row>
    <row r="1263" spans="1:7" ht="141.75" x14ac:dyDescent="0.25">
      <c r="A1263" s="2" t="s">
        <v>35</v>
      </c>
      <c r="B1263" s="3" t="s">
        <v>56</v>
      </c>
      <c r="C1263" s="3" t="s">
        <v>154</v>
      </c>
      <c r="D1263" s="14" t="s">
        <v>20</v>
      </c>
      <c r="E1263" s="7" t="s">
        <v>7</v>
      </c>
      <c r="F1263" s="2">
        <v>21.5</v>
      </c>
      <c r="G1263" s="8">
        <v>0.11</v>
      </c>
    </row>
    <row r="1264" spans="1:7" ht="141.75" x14ac:dyDescent="0.25">
      <c r="A1264" s="2" t="s">
        <v>35</v>
      </c>
      <c r="B1264" s="3" t="s">
        <v>125</v>
      </c>
      <c r="C1264" s="3" t="s">
        <v>154</v>
      </c>
      <c r="D1264" s="14" t="s">
        <v>13</v>
      </c>
      <c r="E1264" s="7" t="s">
        <v>7</v>
      </c>
      <c r="F1264" s="2">
        <v>230</v>
      </c>
      <c r="G1264" s="8">
        <v>0.67</v>
      </c>
    </row>
    <row r="1265" spans="1:7" ht="141.75" x14ac:dyDescent="0.25">
      <c r="A1265" s="2" t="s">
        <v>35</v>
      </c>
      <c r="B1265" s="3" t="s">
        <v>12</v>
      </c>
      <c r="C1265" s="3" t="s">
        <v>149</v>
      </c>
      <c r="D1265" s="14" t="s">
        <v>11</v>
      </c>
      <c r="E1265" s="7" t="s">
        <v>7</v>
      </c>
      <c r="F1265" s="2">
        <v>684.39</v>
      </c>
      <c r="G1265" s="8">
        <v>164.18</v>
      </c>
    </row>
    <row r="1266" spans="1:7" ht="141.75" x14ac:dyDescent="0.25">
      <c r="A1266" s="2" t="s">
        <v>35</v>
      </c>
      <c r="B1266" s="3" t="s">
        <v>51</v>
      </c>
      <c r="C1266" s="3" t="s">
        <v>150</v>
      </c>
      <c r="D1266" s="14" t="s">
        <v>22</v>
      </c>
      <c r="E1266" s="7" t="s">
        <v>7</v>
      </c>
      <c r="F1266" s="2">
        <v>99.09</v>
      </c>
      <c r="G1266" s="8">
        <v>17.22</v>
      </c>
    </row>
    <row r="1267" spans="1:7" ht="141.75" x14ac:dyDescent="0.25">
      <c r="A1267" s="2" t="s">
        <v>35</v>
      </c>
      <c r="B1267" s="3" t="s">
        <v>26</v>
      </c>
      <c r="C1267" s="3" t="s">
        <v>152</v>
      </c>
      <c r="D1267" s="14" t="s">
        <v>25</v>
      </c>
      <c r="E1267" s="7" t="s">
        <v>7</v>
      </c>
      <c r="F1267" s="2">
        <v>60.6</v>
      </c>
      <c r="G1267" s="8">
        <v>0.28000000000000003</v>
      </c>
    </row>
    <row r="1268" spans="1:7" ht="141.75" x14ac:dyDescent="0.25">
      <c r="A1268" s="2" t="s">
        <v>35</v>
      </c>
      <c r="B1268" s="3" t="s">
        <v>19</v>
      </c>
      <c r="C1268" s="3" t="s">
        <v>149</v>
      </c>
      <c r="D1268" s="14" t="s">
        <v>6</v>
      </c>
      <c r="E1268" s="7" t="s">
        <v>7</v>
      </c>
      <c r="F1268" s="2">
        <v>30.57</v>
      </c>
      <c r="G1268" s="8">
        <v>1.72</v>
      </c>
    </row>
    <row r="1269" spans="1:7" ht="141.75" x14ac:dyDescent="0.25">
      <c r="A1269" s="2" t="s">
        <v>35</v>
      </c>
      <c r="B1269" s="3" t="s">
        <v>28</v>
      </c>
      <c r="C1269" s="3" t="s">
        <v>149</v>
      </c>
      <c r="D1269" s="14" t="s">
        <v>48</v>
      </c>
      <c r="E1269" s="7" t="s">
        <v>7</v>
      </c>
      <c r="F1269" s="2">
        <v>186.88</v>
      </c>
      <c r="G1269" s="8">
        <v>27.8</v>
      </c>
    </row>
    <row r="1270" spans="1:7" ht="141.75" x14ac:dyDescent="0.25">
      <c r="A1270" s="2" t="s">
        <v>35</v>
      </c>
      <c r="B1270" s="3" t="s">
        <v>28</v>
      </c>
      <c r="C1270" s="3" t="s">
        <v>149</v>
      </c>
      <c r="D1270" s="14" t="s">
        <v>24</v>
      </c>
      <c r="E1270" s="7" t="s">
        <v>7</v>
      </c>
      <c r="F1270" s="2">
        <v>163.82</v>
      </c>
      <c r="G1270" s="8">
        <v>36.42</v>
      </c>
    </row>
    <row r="1271" spans="1:7" ht="141.75" x14ac:dyDescent="0.25">
      <c r="A1271" s="2" t="s">
        <v>35</v>
      </c>
      <c r="B1271" s="3" t="s">
        <v>28</v>
      </c>
      <c r="C1271" s="3" t="s">
        <v>149</v>
      </c>
      <c r="D1271" s="14" t="s">
        <v>34</v>
      </c>
      <c r="E1271" s="7" t="s">
        <v>7</v>
      </c>
      <c r="F1271" s="2">
        <v>255.2</v>
      </c>
      <c r="G1271" s="8">
        <v>50.24</v>
      </c>
    </row>
    <row r="1272" spans="1:7" ht="141.75" x14ac:dyDescent="0.25">
      <c r="A1272" s="2" t="s">
        <v>35</v>
      </c>
      <c r="B1272" s="3" t="s">
        <v>79</v>
      </c>
      <c r="C1272" s="3" t="s">
        <v>149</v>
      </c>
      <c r="D1272" s="14" t="s">
        <v>6</v>
      </c>
      <c r="E1272" s="7" t="s">
        <v>7</v>
      </c>
      <c r="F1272" s="2">
        <v>105.73</v>
      </c>
      <c r="G1272" s="8">
        <v>34.82</v>
      </c>
    </row>
    <row r="1273" spans="1:7" ht="141.75" x14ac:dyDescent="0.25">
      <c r="A1273" s="2" t="s">
        <v>35</v>
      </c>
      <c r="B1273" s="3" t="s">
        <v>65</v>
      </c>
      <c r="C1273" s="3" t="s">
        <v>150</v>
      </c>
      <c r="D1273" s="14" t="s">
        <v>6</v>
      </c>
      <c r="E1273" s="7" t="s">
        <v>7</v>
      </c>
      <c r="F1273" s="2">
        <v>35.53</v>
      </c>
      <c r="G1273" s="8">
        <v>0.06</v>
      </c>
    </row>
    <row r="1274" spans="1:7" ht="141.75" x14ac:dyDescent="0.25">
      <c r="A1274" s="2" t="s">
        <v>35</v>
      </c>
      <c r="B1274" s="3" t="s">
        <v>23</v>
      </c>
      <c r="C1274" s="3" t="s">
        <v>149</v>
      </c>
      <c r="D1274" s="14" t="s">
        <v>20</v>
      </c>
      <c r="E1274" s="7" t="s">
        <v>7</v>
      </c>
      <c r="F1274" s="2">
        <v>24.12</v>
      </c>
      <c r="G1274" s="8">
        <v>5.87</v>
      </c>
    </row>
    <row r="1275" spans="1:7" ht="141.75" x14ac:dyDescent="0.25">
      <c r="A1275" s="2" t="s">
        <v>35</v>
      </c>
      <c r="B1275" s="3" t="s">
        <v>59</v>
      </c>
      <c r="C1275" s="3" t="s">
        <v>149</v>
      </c>
      <c r="D1275" s="14" t="s">
        <v>13</v>
      </c>
      <c r="E1275" s="7" t="s">
        <v>7</v>
      </c>
      <c r="F1275" s="2">
        <v>128.41999999999999</v>
      </c>
      <c r="G1275" s="8">
        <v>22.08</v>
      </c>
    </row>
    <row r="1276" spans="1:7" ht="141.75" x14ac:dyDescent="0.25">
      <c r="A1276" s="2" t="s">
        <v>35</v>
      </c>
      <c r="B1276" s="3" t="s">
        <v>135</v>
      </c>
      <c r="C1276" s="3" t="s">
        <v>153</v>
      </c>
      <c r="D1276" s="14" t="s">
        <v>25</v>
      </c>
      <c r="E1276" s="7" t="s">
        <v>7</v>
      </c>
      <c r="F1276" s="2">
        <v>4.6399999999999997</v>
      </c>
      <c r="G1276" s="8">
        <v>0.03</v>
      </c>
    </row>
    <row r="1277" spans="1:7" ht="141.75" x14ac:dyDescent="0.25">
      <c r="A1277" s="2" t="s">
        <v>35</v>
      </c>
      <c r="B1277" s="3" t="s">
        <v>28</v>
      </c>
      <c r="C1277" s="3" t="s">
        <v>149</v>
      </c>
      <c r="D1277" s="14" t="s">
        <v>13</v>
      </c>
      <c r="E1277" s="7" t="s">
        <v>7</v>
      </c>
      <c r="F1277" s="2">
        <v>329.23</v>
      </c>
      <c r="G1277" s="8">
        <v>81.41</v>
      </c>
    </row>
    <row r="1278" spans="1:7" ht="141.75" x14ac:dyDescent="0.25">
      <c r="A1278" s="2" t="s">
        <v>35</v>
      </c>
      <c r="B1278" s="3" t="s">
        <v>78</v>
      </c>
      <c r="C1278" s="3" t="s">
        <v>150</v>
      </c>
      <c r="D1278" s="14" t="s">
        <v>22</v>
      </c>
      <c r="E1278" s="7" t="s">
        <v>7</v>
      </c>
      <c r="F1278" s="2">
        <v>12.03</v>
      </c>
      <c r="G1278" s="8">
        <v>0.14000000000000001</v>
      </c>
    </row>
    <row r="1279" spans="1:7" ht="141.75" x14ac:dyDescent="0.25">
      <c r="A1279" s="2" t="s">
        <v>35</v>
      </c>
      <c r="B1279" s="3" t="s">
        <v>12</v>
      </c>
      <c r="C1279" s="3" t="s">
        <v>149</v>
      </c>
      <c r="D1279" s="14" t="s">
        <v>22</v>
      </c>
      <c r="E1279" s="7" t="s">
        <v>7</v>
      </c>
      <c r="F1279" s="2">
        <v>421.8</v>
      </c>
      <c r="G1279" s="8">
        <v>115.72</v>
      </c>
    </row>
    <row r="1280" spans="1:7" ht="141.75" x14ac:dyDescent="0.25">
      <c r="A1280" s="2" t="s">
        <v>35</v>
      </c>
      <c r="B1280" s="3" t="s">
        <v>9</v>
      </c>
      <c r="C1280" s="3" t="s">
        <v>149</v>
      </c>
      <c r="D1280" s="14" t="s">
        <v>25</v>
      </c>
      <c r="E1280" s="7" t="s">
        <v>7</v>
      </c>
      <c r="F1280" s="2">
        <v>45.67</v>
      </c>
      <c r="G1280" s="8">
        <v>12.37</v>
      </c>
    </row>
    <row r="1281" spans="1:7" ht="141.75" x14ac:dyDescent="0.25">
      <c r="A1281" s="2" t="s">
        <v>35</v>
      </c>
      <c r="B1281" s="3" t="s">
        <v>12</v>
      </c>
      <c r="C1281" s="3" t="s">
        <v>149</v>
      </c>
      <c r="D1281" s="14" t="s">
        <v>10</v>
      </c>
      <c r="E1281" s="7" t="s">
        <v>7</v>
      </c>
      <c r="F1281" s="2">
        <v>717.6</v>
      </c>
      <c r="G1281" s="8">
        <v>108.2</v>
      </c>
    </row>
    <row r="1282" spans="1:7" ht="141.75" x14ac:dyDescent="0.25">
      <c r="A1282" s="2" t="s">
        <v>35</v>
      </c>
      <c r="B1282" s="3" t="s">
        <v>12</v>
      </c>
      <c r="C1282" s="3" t="s">
        <v>149</v>
      </c>
      <c r="D1282" s="14" t="s">
        <v>15</v>
      </c>
      <c r="E1282" s="7" t="s">
        <v>7</v>
      </c>
      <c r="F1282" s="2">
        <v>1058.42</v>
      </c>
      <c r="G1282" s="8">
        <v>216.36</v>
      </c>
    </row>
    <row r="1283" spans="1:7" ht="141.75" x14ac:dyDescent="0.25">
      <c r="A1283" s="2" t="s">
        <v>35</v>
      </c>
      <c r="B1283" s="3" t="s">
        <v>51</v>
      </c>
      <c r="C1283" s="3" t="s">
        <v>150</v>
      </c>
      <c r="D1283" s="14" t="s">
        <v>6</v>
      </c>
      <c r="E1283" s="7" t="s">
        <v>7</v>
      </c>
      <c r="F1283" s="2">
        <v>43.05</v>
      </c>
      <c r="G1283" s="8">
        <v>12.68</v>
      </c>
    </row>
    <row r="1284" spans="1:7" ht="141.75" x14ac:dyDescent="0.25">
      <c r="A1284" s="2" t="s">
        <v>35</v>
      </c>
      <c r="B1284" s="3" t="s">
        <v>57</v>
      </c>
      <c r="C1284" s="3" t="s">
        <v>150</v>
      </c>
      <c r="D1284" s="14" t="s">
        <v>22</v>
      </c>
      <c r="E1284" s="7" t="s">
        <v>7</v>
      </c>
      <c r="F1284" s="2">
        <v>3.45</v>
      </c>
      <c r="G1284" s="8">
        <v>0.16</v>
      </c>
    </row>
    <row r="1285" spans="1:7" ht="141.75" x14ac:dyDescent="0.25">
      <c r="A1285" s="2" t="s">
        <v>35</v>
      </c>
      <c r="B1285" s="3" t="s">
        <v>57</v>
      </c>
      <c r="C1285" s="3" t="s">
        <v>150</v>
      </c>
      <c r="D1285" s="14" t="s">
        <v>13</v>
      </c>
      <c r="E1285" s="7" t="s">
        <v>7</v>
      </c>
      <c r="F1285" s="2">
        <v>0.01</v>
      </c>
      <c r="G1285" s="8">
        <v>0.01</v>
      </c>
    </row>
    <row r="1286" spans="1:7" ht="141.75" x14ac:dyDescent="0.25">
      <c r="A1286" s="2" t="s">
        <v>35</v>
      </c>
      <c r="B1286" s="3" t="s">
        <v>19</v>
      </c>
      <c r="C1286" s="3" t="s">
        <v>149</v>
      </c>
      <c r="D1286" s="14" t="s">
        <v>10</v>
      </c>
      <c r="E1286" s="7" t="s">
        <v>7</v>
      </c>
      <c r="F1286" s="2">
        <v>1.79</v>
      </c>
      <c r="G1286" s="8">
        <v>0.28999999999999998</v>
      </c>
    </row>
    <row r="1287" spans="1:7" ht="141.75" x14ac:dyDescent="0.25">
      <c r="A1287" s="2" t="s">
        <v>35</v>
      </c>
      <c r="B1287" s="3" t="s">
        <v>17</v>
      </c>
      <c r="C1287" s="3" t="s">
        <v>149</v>
      </c>
      <c r="D1287" s="14" t="s">
        <v>8</v>
      </c>
      <c r="E1287" s="7" t="s">
        <v>7</v>
      </c>
      <c r="F1287" s="2">
        <v>573.32000000000005</v>
      </c>
      <c r="G1287" s="8">
        <v>114.08</v>
      </c>
    </row>
    <row r="1288" spans="1:7" ht="141.75" x14ac:dyDescent="0.25">
      <c r="A1288" s="2" t="s">
        <v>35</v>
      </c>
      <c r="B1288" s="3" t="s">
        <v>23</v>
      </c>
      <c r="C1288" s="3" t="s">
        <v>149</v>
      </c>
      <c r="D1288" s="14" t="s">
        <v>25</v>
      </c>
      <c r="E1288" s="7" t="s">
        <v>7</v>
      </c>
      <c r="F1288" s="2">
        <v>36.69</v>
      </c>
      <c r="G1288" s="8">
        <v>6.81</v>
      </c>
    </row>
    <row r="1289" spans="1:7" ht="141.75" x14ac:dyDescent="0.25">
      <c r="A1289" s="2" t="s">
        <v>35</v>
      </c>
      <c r="B1289" s="3" t="s">
        <v>70</v>
      </c>
      <c r="C1289" s="3" t="s">
        <v>149</v>
      </c>
      <c r="D1289" s="14" t="s">
        <v>11</v>
      </c>
      <c r="E1289" s="7" t="s">
        <v>7</v>
      </c>
      <c r="F1289" s="2">
        <v>55.61</v>
      </c>
      <c r="G1289" s="8">
        <v>8.09</v>
      </c>
    </row>
    <row r="1290" spans="1:7" ht="141.75" x14ac:dyDescent="0.25">
      <c r="A1290" s="2" t="s">
        <v>35</v>
      </c>
      <c r="B1290" s="3" t="s">
        <v>98</v>
      </c>
      <c r="C1290" s="3" t="s">
        <v>150</v>
      </c>
      <c r="D1290" s="14" t="s">
        <v>15</v>
      </c>
      <c r="E1290" s="7" t="s">
        <v>7</v>
      </c>
      <c r="F1290" s="2">
        <v>1.19</v>
      </c>
      <c r="G1290" s="8">
        <v>0</v>
      </c>
    </row>
    <row r="1291" spans="1:7" ht="141.75" x14ac:dyDescent="0.25">
      <c r="A1291" s="2" t="s">
        <v>35</v>
      </c>
      <c r="B1291" s="3" t="s">
        <v>63</v>
      </c>
      <c r="C1291" s="3" t="s">
        <v>150</v>
      </c>
      <c r="D1291" s="14" t="s">
        <v>24</v>
      </c>
      <c r="E1291" s="7" t="s">
        <v>7</v>
      </c>
      <c r="F1291" s="2">
        <v>9.31</v>
      </c>
      <c r="G1291" s="8">
        <v>0.08</v>
      </c>
    </row>
    <row r="1292" spans="1:7" ht="141.75" x14ac:dyDescent="0.25">
      <c r="A1292" s="2" t="s">
        <v>35</v>
      </c>
      <c r="B1292" s="3" t="s">
        <v>60</v>
      </c>
      <c r="C1292" s="3" t="s">
        <v>150</v>
      </c>
      <c r="D1292" s="14" t="s">
        <v>22</v>
      </c>
      <c r="E1292" s="7" t="s">
        <v>7</v>
      </c>
      <c r="F1292" s="2">
        <v>5.94</v>
      </c>
      <c r="G1292" s="8">
        <v>0.01</v>
      </c>
    </row>
    <row r="1293" spans="1:7" ht="141.75" x14ac:dyDescent="0.25">
      <c r="A1293" s="2" t="s">
        <v>35</v>
      </c>
      <c r="B1293" s="3" t="s">
        <v>9</v>
      </c>
      <c r="C1293" s="3" t="s">
        <v>149</v>
      </c>
      <c r="D1293" s="14" t="s">
        <v>24</v>
      </c>
      <c r="E1293" s="7" t="s">
        <v>7</v>
      </c>
      <c r="F1293" s="2">
        <v>53.75</v>
      </c>
      <c r="G1293" s="8">
        <v>13.95</v>
      </c>
    </row>
    <row r="1294" spans="1:7" ht="141.75" x14ac:dyDescent="0.25">
      <c r="A1294" s="2" t="s">
        <v>35</v>
      </c>
      <c r="B1294" s="3" t="s">
        <v>9</v>
      </c>
      <c r="C1294" s="3" t="s">
        <v>149</v>
      </c>
      <c r="D1294" s="14" t="s">
        <v>20</v>
      </c>
      <c r="E1294" s="7" t="s">
        <v>7</v>
      </c>
      <c r="F1294" s="2">
        <v>10.9</v>
      </c>
      <c r="G1294" s="8">
        <v>3.78</v>
      </c>
    </row>
    <row r="1295" spans="1:7" ht="141.75" x14ac:dyDescent="0.25">
      <c r="A1295" s="2" t="s">
        <v>35</v>
      </c>
      <c r="B1295" s="3" t="s">
        <v>12</v>
      </c>
      <c r="C1295" s="3" t="s">
        <v>149</v>
      </c>
      <c r="D1295" s="14" t="s">
        <v>8</v>
      </c>
      <c r="E1295" s="7" t="s">
        <v>7</v>
      </c>
      <c r="F1295" s="2">
        <v>1834.75</v>
      </c>
      <c r="G1295" s="8">
        <v>320.41000000000003</v>
      </c>
    </row>
    <row r="1296" spans="1:7" ht="141.75" x14ac:dyDescent="0.25">
      <c r="A1296" s="2" t="s">
        <v>35</v>
      </c>
      <c r="B1296" s="3" t="s">
        <v>12</v>
      </c>
      <c r="C1296" s="3" t="s">
        <v>149</v>
      </c>
      <c r="D1296" s="14" t="s">
        <v>24</v>
      </c>
      <c r="E1296" s="7" t="s">
        <v>7</v>
      </c>
      <c r="F1296" s="2">
        <v>1055.73</v>
      </c>
      <c r="G1296" s="8">
        <v>243.4</v>
      </c>
    </row>
    <row r="1297" spans="1:7" ht="141.75" x14ac:dyDescent="0.25">
      <c r="A1297" s="2" t="s">
        <v>35</v>
      </c>
      <c r="B1297" s="3" t="s">
        <v>51</v>
      </c>
      <c r="C1297" s="3" t="s">
        <v>150</v>
      </c>
      <c r="D1297" s="14" t="s">
        <v>24</v>
      </c>
      <c r="E1297" s="7" t="s">
        <v>7</v>
      </c>
      <c r="F1297" s="2">
        <v>66.56</v>
      </c>
      <c r="G1297" s="8">
        <v>11.36</v>
      </c>
    </row>
    <row r="1298" spans="1:7" ht="141.75" x14ac:dyDescent="0.25">
      <c r="A1298" s="2" t="s">
        <v>35</v>
      </c>
      <c r="B1298" s="3" t="s">
        <v>51</v>
      </c>
      <c r="C1298" s="3" t="s">
        <v>150</v>
      </c>
      <c r="D1298" s="14" t="s">
        <v>20</v>
      </c>
      <c r="E1298" s="7" t="s">
        <v>7</v>
      </c>
      <c r="F1298" s="2">
        <v>57.35</v>
      </c>
      <c r="G1298" s="8">
        <v>8.69</v>
      </c>
    </row>
    <row r="1299" spans="1:7" ht="141.75" x14ac:dyDescent="0.25">
      <c r="A1299" s="2" t="s">
        <v>35</v>
      </c>
      <c r="B1299" s="3" t="s">
        <v>12</v>
      </c>
      <c r="C1299" s="3" t="s">
        <v>149</v>
      </c>
      <c r="D1299" s="14" t="s">
        <v>13</v>
      </c>
      <c r="E1299" s="7" t="s">
        <v>7</v>
      </c>
      <c r="F1299" s="2">
        <v>1044.7</v>
      </c>
      <c r="G1299" s="8">
        <v>228</v>
      </c>
    </row>
    <row r="1300" spans="1:7" ht="141.75" x14ac:dyDescent="0.25">
      <c r="A1300" s="2" t="s">
        <v>35</v>
      </c>
      <c r="B1300" s="3" t="s">
        <v>70</v>
      </c>
      <c r="C1300" s="3" t="s">
        <v>149</v>
      </c>
      <c r="D1300" s="14" t="s">
        <v>6</v>
      </c>
      <c r="E1300" s="7" t="s">
        <v>7</v>
      </c>
      <c r="F1300" s="2">
        <v>6.61</v>
      </c>
      <c r="G1300" s="8">
        <v>0.57999999999999996</v>
      </c>
    </row>
    <row r="1301" spans="1:7" ht="141.75" x14ac:dyDescent="0.25">
      <c r="A1301" s="2" t="s">
        <v>35</v>
      </c>
      <c r="B1301" s="3" t="s">
        <v>41</v>
      </c>
      <c r="C1301" s="3" t="s">
        <v>150</v>
      </c>
      <c r="D1301" s="14" t="s">
        <v>8</v>
      </c>
      <c r="E1301" s="7" t="s">
        <v>7</v>
      </c>
      <c r="F1301" s="2">
        <v>1.9</v>
      </c>
      <c r="G1301" s="8">
        <v>0.01</v>
      </c>
    </row>
    <row r="1302" spans="1:7" ht="141.75" x14ac:dyDescent="0.25">
      <c r="A1302" s="2" t="s">
        <v>35</v>
      </c>
      <c r="B1302" s="3" t="s">
        <v>65</v>
      </c>
      <c r="C1302" s="3" t="s">
        <v>150</v>
      </c>
      <c r="D1302" s="14" t="s">
        <v>34</v>
      </c>
      <c r="E1302" s="7" t="s">
        <v>7</v>
      </c>
      <c r="F1302" s="2">
        <v>44.18</v>
      </c>
      <c r="G1302" s="8">
        <v>0.08</v>
      </c>
    </row>
    <row r="1303" spans="1:7" ht="141.75" x14ac:dyDescent="0.25">
      <c r="A1303" s="2" t="s">
        <v>35</v>
      </c>
      <c r="B1303" s="3" t="s">
        <v>23</v>
      </c>
      <c r="C1303" s="3" t="s">
        <v>149</v>
      </c>
      <c r="D1303" s="14" t="s">
        <v>13</v>
      </c>
      <c r="E1303" s="7" t="s">
        <v>7</v>
      </c>
      <c r="F1303" s="2">
        <v>45.16</v>
      </c>
      <c r="G1303" s="8">
        <v>10.31</v>
      </c>
    </row>
    <row r="1304" spans="1:7" ht="141.75" x14ac:dyDescent="0.25">
      <c r="A1304" s="2" t="s">
        <v>35</v>
      </c>
      <c r="B1304" s="3" t="s">
        <v>33</v>
      </c>
      <c r="C1304" s="3" t="s">
        <v>149</v>
      </c>
      <c r="D1304" s="14" t="s">
        <v>13</v>
      </c>
      <c r="E1304" s="7" t="s">
        <v>7</v>
      </c>
      <c r="F1304" s="2">
        <v>12.19</v>
      </c>
      <c r="G1304" s="8">
        <v>1.55</v>
      </c>
    </row>
    <row r="1305" spans="1:7" ht="141.75" x14ac:dyDescent="0.25">
      <c r="A1305" s="2" t="s">
        <v>35</v>
      </c>
      <c r="B1305" s="3" t="s">
        <v>56</v>
      </c>
      <c r="C1305" s="3" t="s">
        <v>154</v>
      </c>
      <c r="D1305" s="14" t="s">
        <v>25</v>
      </c>
      <c r="E1305" s="7" t="s">
        <v>7</v>
      </c>
      <c r="F1305" s="2">
        <v>53</v>
      </c>
      <c r="G1305" s="8">
        <v>0.21</v>
      </c>
    </row>
    <row r="1306" spans="1:7" ht="141.75" x14ac:dyDescent="0.25">
      <c r="A1306" s="2" t="s">
        <v>35</v>
      </c>
      <c r="B1306" s="3" t="s">
        <v>23</v>
      </c>
      <c r="C1306" s="3" t="s">
        <v>149</v>
      </c>
      <c r="D1306" s="14" t="s">
        <v>24</v>
      </c>
      <c r="E1306" s="7" t="s">
        <v>7</v>
      </c>
      <c r="F1306" s="2">
        <v>53.23</v>
      </c>
      <c r="G1306" s="8">
        <v>11.17</v>
      </c>
    </row>
    <row r="1307" spans="1:7" ht="141.75" x14ac:dyDescent="0.25">
      <c r="A1307" s="2" t="s">
        <v>35</v>
      </c>
      <c r="B1307" s="3" t="s">
        <v>28</v>
      </c>
      <c r="C1307" s="3" t="s">
        <v>149</v>
      </c>
      <c r="D1307" s="14" t="s">
        <v>10</v>
      </c>
      <c r="E1307" s="7" t="s">
        <v>7</v>
      </c>
      <c r="F1307" s="2">
        <v>192.36</v>
      </c>
      <c r="G1307" s="8">
        <v>27.63</v>
      </c>
    </row>
    <row r="1308" spans="1:7" ht="141.75" x14ac:dyDescent="0.25">
      <c r="A1308" s="2" t="s">
        <v>35</v>
      </c>
      <c r="B1308" s="3" t="s">
        <v>140</v>
      </c>
      <c r="C1308" s="3" t="s">
        <v>153</v>
      </c>
      <c r="D1308" s="14" t="s">
        <v>24</v>
      </c>
      <c r="E1308" s="7" t="s">
        <v>7</v>
      </c>
      <c r="F1308" s="2">
        <v>0.82</v>
      </c>
      <c r="G1308" s="8">
        <v>0</v>
      </c>
    </row>
    <row r="1309" spans="1:7" ht="141.75" x14ac:dyDescent="0.25">
      <c r="A1309" s="2" t="s">
        <v>35</v>
      </c>
      <c r="B1309" s="3" t="s">
        <v>65</v>
      </c>
      <c r="C1309" s="3" t="s">
        <v>150</v>
      </c>
      <c r="D1309" s="14" t="s">
        <v>20</v>
      </c>
      <c r="E1309" s="7" t="s">
        <v>7</v>
      </c>
      <c r="F1309" s="2">
        <v>49.89</v>
      </c>
      <c r="G1309" s="8">
        <v>0.08</v>
      </c>
    </row>
    <row r="1310" spans="1:7" ht="141.75" x14ac:dyDescent="0.25">
      <c r="A1310" s="2" t="s">
        <v>35</v>
      </c>
      <c r="B1310" s="3" t="s">
        <v>60</v>
      </c>
      <c r="C1310" s="3" t="s">
        <v>150</v>
      </c>
      <c r="D1310" s="14" t="s">
        <v>11</v>
      </c>
      <c r="E1310" s="7" t="s">
        <v>7</v>
      </c>
      <c r="F1310" s="2">
        <v>9.75</v>
      </c>
      <c r="G1310" s="8">
        <v>0.03</v>
      </c>
    </row>
    <row r="1311" spans="1:7" ht="141.75" x14ac:dyDescent="0.25">
      <c r="A1311" s="2" t="s">
        <v>35</v>
      </c>
      <c r="B1311" s="3" t="s">
        <v>61</v>
      </c>
      <c r="C1311" s="3" t="s">
        <v>150</v>
      </c>
      <c r="D1311" s="14" t="s">
        <v>48</v>
      </c>
      <c r="E1311" s="7" t="s">
        <v>7</v>
      </c>
      <c r="F1311" s="2">
        <v>2.65</v>
      </c>
      <c r="G1311" s="8">
        <v>0.01</v>
      </c>
    </row>
    <row r="1312" spans="1:7" ht="141.75" x14ac:dyDescent="0.25">
      <c r="A1312" s="2" t="s">
        <v>35</v>
      </c>
      <c r="B1312" s="3" t="s">
        <v>39</v>
      </c>
      <c r="C1312" s="3" t="s">
        <v>154</v>
      </c>
      <c r="D1312" s="14" t="s">
        <v>48</v>
      </c>
      <c r="E1312" s="7" t="s">
        <v>7</v>
      </c>
      <c r="F1312" s="2">
        <v>54.42</v>
      </c>
      <c r="G1312" s="8">
        <v>0.32</v>
      </c>
    </row>
    <row r="1313" spans="1:7" ht="141.75" x14ac:dyDescent="0.25">
      <c r="A1313" s="2" t="s">
        <v>35</v>
      </c>
      <c r="B1313" s="3" t="s">
        <v>39</v>
      </c>
      <c r="C1313" s="3" t="s">
        <v>154</v>
      </c>
      <c r="D1313" s="14" t="s">
        <v>25</v>
      </c>
      <c r="E1313" s="7" t="s">
        <v>7</v>
      </c>
      <c r="F1313" s="2">
        <v>16.03</v>
      </c>
      <c r="G1313" s="8">
        <v>7.0000000000000007E-2</v>
      </c>
    </row>
    <row r="1314" spans="1:7" ht="141.75" x14ac:dyDescent="0.25">
      <c r="A1314" s="2" t="s">
        <v>35</v>
      </c>
      <c r="B1314" s="3" t="s">
        <v>59</v>
      </c>
      <c r="C1314" s="3" t="s">
        <v>149</v>
      </c>
      <c r="D1314" s="14" t="s">
        <v>10</v>
      </c>
      <c r="E1314" s="7" t="s">
        <v>7</v>
      </c>
      <c r="F1314" s="2">
        <v>50.8</v>
      </c>
      <c r="G1314" s="8">
        <v>9.39</v>
      </c>
    </row>
    <row r="1315" spans="1:7" ht="141.75" x14ac:dyDescent="0.25">
      <c r="A1315" s="2" t="s">
        <v>35</v>
      </c>
      <c r="B1315" s="3" t="s">
        <v>39</v>
      </c>
      <c r="C1315" s="3" t="s">
        <v>154</v>
      </c>
      <c r="D1315" s="14" t="s">
        <v>15</v>
      </c>
      <c r="E1315" s="7" t="s">
        <v>7</v>
      </c>
      <c r="F1315" s="2">
        <v>54.22</v>
      </c>
      <c r="G1315" s="8">
        <v>0.32</v>
      </c>
    </row>
    <row r="1316" spans="1:7" ht="141.75" x14ac:dyDescent="0.25">
      <c r="A1316" s="2" t="s">
        <v>35</v>
      </c>
      <c r="B1316" s="3" t="s">
        <v>60</v>
      </c>
      <c r="C1316" s="3" t="s">
        <v>150</v>
      </c>
      <c r="D1316" s="14" t="s">
        <v>24</v>
      </c>
      <c r="E1316" s="7" t="s">
        <v>7</v>
      </c>
      <c r="F1316" s="2">
        <v>7.98</v>
      </c>
      <c r="G1316" s="8">
        <v>0.02</v>
      </c>
    </row>
    <row r="1317" spans="1:7" ht="141.75" x14ac:dyDescent="0.25">
      <c r="A1317" s="2" t="s">
        <v>35</v>
      </c>
      <c r="B1317" s="3" t="s">
        <v>59</v>
      </c>
      <c r="C1317" s="3" t="s">
        <v>149</v>
      </c>
      <c r="D1317" s="14" t="s">
        <v>8</v>
      </c>
      <c r="E1317" s="7" t="s">
        <v>7</v>
      </c>
      <c r="F1317" s="2">
        <v>47.72</v>
      </c>
      <c r="G1317" s="8">
        <v>15.3</v>
      </c>
    </row>
    <row r="1318" spans="1:7" ht="141.75" x14ac:dyDescent="0.25">
      <c r="A1318" s="2" t="s">
        <v>35</v>
      </c>
      <c r="B1318" s="3" t="s">
        <v>98</v>
      </c>
      <c r="C1318" s="3" t="s">
        <v>150</v>
      </c>
      <c r="D1318" s="14" t="s">
        <v>22</v>
      </c>
      <c r="E1318" s="7" t="s">
        <v>7</v>
      </c>
      <c r="F1318" s="2">
        <v>27.19</v>
      </c>
      <c r="G1318" s="8">
        <v>0.01</v>
      </c>
    </row>
    <row r="1319" spans="1:7" ht="141.75" x14ac:dyDescent="0.25">
      <c r="A1319" s="2" t="s">
        <v>35</v>
      </c>
      <c r="B1319" s="3" t="s">
        <v>60</v>
      </c>
      <c r="C1319" s="3" t="s">
        <v>150</v>
      </c>
      <c r="D1319" s="14" t="s">
        <v>20</v>
      </c>
      <c r="E1319" s="7" t="s">
        <v>7</v>
      </c>
      <c r="F1319" s="2">
        <v>2</v>
      </c>
      <c r="G1319" s="8">
        <v>0</v>
      </c>
    </row>
    <row r="1320" spans="1:7" ht="141.75" x14ac:dyDescent="0.25">
      <c r="A1320" s="2" t="s">
        <v>35</v>
      </c>
      <c r="B1320" s="3" t="s">
        <v>63</v>
      </c>
      <c r="C1320" s="3" t="s">
        <v>150</v>
      </c>
      <c r="D1320" s="14" t="s">
        <v>15</v>
      </c>
      <c r="E1320" s="7" t="s">
        <v>7</v>
      </c>
      <c r="F1320" s="2">
        <v>6.38</v>
      </c>
      <c r="G1320" s="8">
        <v>0.02</v>
      </c>
    </row>
    <row r="1321" spans="1:7" ht="141.75" x14ac:dyDescent="0.25">
      <c r="A1321" s="2" t="s">
        <v>35</v>
      </c>
      <c r="B1321" s="3" t="s">
        <v>9</v>
      </c>
      <c r="C1321" s="3" t="s">
        <v>149</v>
      </c>
      <c r="D1321" s="14" t="s">
        <v>6</v>
      </c>
      <c r="E1321" s="7" t="s">
        <v>7</v>
      </c>
      <c r="F1321" s="2">
        <v>59.4</v>
      </c>
      <c r="G1321" s="8">
        <v>15.35</v>
      </c>
    </row>
    <row r="1322" spans="1:7" ht="141.75" x14ac:dyDescent="0.25">
      <c r="A1322" s="2" t="s">
        <v>35</v>
      </c>
      <c r="B1322" s="3" t="s">
        <v>65</v>
      </c>
      <c r="C1322" s="3" t="s">
        <v>150</v>
      </c>
      <c r="D1322" s="14" t="s">
        <v>22</v>
      </c>
      <c r="E1322" s="7" t="s">
        <v>7</v>
      </c>
      <c r="F1322" s="2">
        <v>25.07</v>
      </c>
      <c r="G1322" s="8">
        <v>0.04</v>
      </c>
    </row>
    <row r="1323" spans="1:7" ht="141.75" x14ac:dyDescent="0.25">
      <c r="A1323" s="2" t="s">
        <v>35</v>
      </c>
      <c r="B1323" s="3" t="s">
        <v>65</v>
      </c>
      <c r="C1323" s="3" t="s">
        <v>150</v>
      </c>
      <c r="D1323" s="14" t="s">
        <v>13</v>
      </c>
      <c r="E1323" s="7" t="s">
        <v>7</v>
      </c>
      <c r="F1323" s="2">
        <v>28.29</v>
      </c>
      <c r="G1323" s="8">
        <v>0.05</v>
      </c>
    </row>
    <row r="1324" spans="1:7" ht="141.75" x14ac:dyDescent="0.25">
      <c r="A1324" s="2" t="s">
        <v>35</v>
      </c>
      <c r="B1324" s="3" t="s">
        <v>30</v>
      </c>
      <c r="C1324" s="3" t="s">
        <v>154</v>
      </c>
      <c r="D1324" s="14" t="s">
        <v>6</v>
      </c>
      <c r="E1324" s="7" t="s">
        <v>7</v>
      </c>
      <c r="F1324" s="2">
        <v>0.05</v>
      </c>
      <c r="G1324" s="8">
        <v>0</v>
      </c>
    </row>
    <row r="1325" spans="1:7" ht="141.75" x14ac:dyDescent="0.25">
      <c r="A1325" s="2" t="s">
        <v>35</v>
      </c>
      <c r="B1325" s="3" t="s">
        <v>56</v>
      </c>
      <c r="C1325" s="3" t="s">
        <v>154</v>
      </c>
      <c r="D1325" s="14" t="s">
        <v>34</v>
      </c>
      <c r="E1325" s="7" t="s">
        <v>7</v>
      </c>
      <c r="F1325" s="2">
        <v>75.14</v>
      </c>
      <c r="G1325" s="8">
        <v>0.47</v>
      </c>
    </row>
    <row r="1326" spans="1:7" ht="141.75" x14ac:dyDescent="0.25">
      <c r="A1326" s="2" t="s">
        <v>35</v>
      </c>
      <c r="B1326" s="3" t="s">
        <v>9</v>
      </c>
      <c r="C1326" s="3" t="s">
        <v>149</v>
      </c>
      <c r="D1326" s="14" t="s">
        <v>11</v>
      </c>
      <c r="E1326" s="7" t="s">
        <v>7</v>
      </c>
      <c r="F1326" s="2">
        <v>121.52</v>
      </c>
      <c r="G1326" s="8">
        <v>18.3</v>
      </c>
    </row>
    <row r="1327" spans="1:7" ht="141.75" x14ac:dyDescent="0.25">
      <c r="A1327" s="2" t="s">
        <v>35</v>
      </c>
      <c r="B1327" s="3" t="s">
        <v>12</v>
      </c>
      <c r="C1327" s="3" t="s">
        <v>149</v>
      </c>
      <c r="D1327" s="14" t="s">
        <v>34</v>
      </c>
      <c r="E1327" s="7" t="s">
        <v>7</v>
      </c>
      <c r="F1327" s="2">
        <v>1596.05</v>
      </c>
      <c r="G1327" s="8">
        <v>302.19</v>
      </c>
    </row>
    <row r="1328" spans="1:7" ht="141.75" x14ac:dyDescent="0.25">
      <c r="A1328" s="2" t="s">
        <v>35</v>
      </c>
      <c r="B1328" s="3" t="s">
        <v>125</v>
      </c>
      <c r="C1328" s="3" t="s">
        <v>154</v>
      </c>
      <c r="D1328" s="14" t="s">
        <v>48</v>
      </c>
      <c r="E1328" s="7" t="s">
        <v>7</v>
      </c>
      <c r="F1328" s="2">
        <v>230</v>
      </c>
      <c r="G1328" s="8">
        <v>0.67</v>
      </c>
    </row>
    <row r="1329" spans="1:7" ht="141.75" x14ac:dyDescent="0.25">
      <c r="A1329" s="2" t="s">
        <v>35</v>
      </c>
      <c r="B1329" s="3" t="s">
        <v>57</v>
      </c>
      <c r="C1329" s="3" t="s">
        <v>150</v>
      </c>
      <c r="D1329" s="14" t="s">
        <v>24</v>
      </c>
      <c r="E1329" s="7" t="s">
        <v>7</v>
      </c>
      <c r="F1329" s="2">
        <v>21.69</v>
      </c>
      <c r="G1329" s="8">
        <v>0.42</v>
      </c>
    </row>
    <row r="1330" spans="1:7" ht="141.75" x14ac:dyDescent="0.25">
      <c r="A1330" s="2" t="s">
        <v>35</v>
      </c>
      <c r="B1330" s="3" t="s">
        <v>9</v>
      </c>
      <c r="C1330" s="3" t="s">
        <v>149</v>
      </c>
      <c r="D1330" s="14" t="s">
        <v>48</v>
      </c>
      <c r="E1330" s="7" t="s">
        <v>7</v>
      </c>
      <c r="F1330" s="2">
        <v>2.8</v>
      </c>
      <c r="G1330" s="8">
        <v>0.02</v>
      </c>
    </row>
    <row r="1331" spans="1:7" ht="141.75" x14ac:dyDescent="0.25">
      <c r="A1331" s="2" t="s">
        <v>35</v>
      </c>
      <c r="B1331" s="3" t="s">
        <v>19</v>
      </c>
      <c r="C1331" s="3" t="s">
        <v>149</v>
      </c>
      <c r="D1331" s="14" t="s">
        <v>20</v>
      </c>
      <c r="E1331" s="7" t="s">
        <v>7</v>
      </c>
      <c r="F1331" s="2">
        <v>3.76</v>
      </c>
      <c r="G1331" s="8">
        <v>0.33</v>
      </c>
    </row>
    <row r="1332" spans="1:7" ht="141.75" x14ac:dyDescent="0.25">
      <c r="A1332" s="2" t="s">
        <v>35</v>
      </c>
      <c r="B1332" s="3" t="s">
        <v>70</v>
      </c>
      <c r="C1332" s="3" t="s">
        <v>149</v>
      </c>
      <c r="D1332" s="14" t="s">
        <v>10</v>
      </c>
      <c r="E1332" s="7" t="s">
        <v>7</v>
      </c>
      <c r="F1332" s="2">
        <v>15.4</v>
      </c>
      <c r="G1332" s="8">
        <v>0.3</v>
      </c>
    </row>
    <row r="1333" spans="1:7" ht="141.75" x14ac:dyDescent="0.25">
      <c r="A1333" s="2" t="s">
        <v>35</v>
      </c>
      <c r="B1333" s="3" t="s">
        <v>17</v>
      </c>
      <c r="C1333" s="3" t="s">
        <v>149</v>
      </c>
      <c r="D1333" s="14" t="s">
        <v>11</v>
      </c>
      <c r="E1333" s="7" t="s">
        <v>7</v>
      </c>
      <c r="F1333" s="2">
        <v>1035.95</v>
      </c>
      <c r="G1333" s="8">
        <v>242.32</v>
      </c>
    </row>
    <row r="1334" spans="1:7" ht="141.75" x14ac:dyDescent="0.25">
      <c r="A1334" s="2" t="s">
        <v>35</v>
      </c>
      <c r="B1334" s="3" t="s">
        <v>17</v>
      </c>
      <c r="C1334" s="3" t="s">
        <v>149</v>
      </c>
      <c r="D1334" s="14" t="s">
        <v>13</v>
      </c>
      <c r="E1334" s="7" t="s">
        <v>7</v>
      </c>
      <c r="F1334" s="2">
        <v>457.19</v>
      </c>
      <c r="G1334" s="8">
        <v>99.7</v>
      </c>
    </row>
    <row r="1335" spans="1:7" ht="141.75" x14ac:dyDescent="0.25">
      <c r="A1335" s="2" t="s">
        <v>35</v>
      </c>
      <c r="B1335" s="3" t="s">
        <v>78</v>
      </c>
      <c r="C1335" s="3" t="s">
        <v>150</v>
      </c>
      <c r="D1335" s="14" t="s">
        <v>48</v>
      </c>
      <c r="E1335" s="7" t="s">
        <v>7</v>
      </c>
      <c r="F1335" s="2">
        <v>12.03</v>
      </c>
      <c r="G1335" s="8">
        <v>0.14000000000000001</v>
      </c>
    </row>
    <row r="1336" spans="1:7" ht="141.75" x14ac:dyDescent="0.25">
      <c r="A1336" s="2" t="s">
        <v>35</v>
      </c>
      <c r="B1336" s="3" t="s">
        <v>79</v>
      </c>
      <c r="C1336" s="3" t="s">
        <v>149</v>
      </c>
      <c r="D1336" s="14" t="s">
        <v>20</v>
      </c>
      <c r="E1336" s="7" t="s">
        <v>7</v>
      </c>
      <c r="F1336" s="2">
        <v>109.28</v>
      </c>
      <c r="G1336" s="8">
        <v>39.5</v>
      </c>
    </row>
    <row r="1337" spans="1:7" ht="141.75" x14ac:dyDescent="0.25">
      <c r="A1337" s="2" t="s">
        <v>35</v>
      </c>
      <c r="B1337" s="3" t="s">
        <v>28</v>
      </c>
      <c r="C1337" s="3" t="s">
        <v>149</v>
      </c>
      <c r="D1337" s="14" t="s">
        <v>20</v>
      </c>
      <c r="E1337" s="7" t="s">
        <v>7</v>
      </c>
      <c r="F1337" s="2">
        <v>357.97</v>
      </c>
      <c r="G1337" s="8">
        <v>68.88</v>
      </c>
    </row>
    <row r="1338" spans="1:7" ht="141.75" x14ac:dyDescent="0.25">
      <c r="A1338" s="2" t="s">
        <v>35</v>
      </c>
      <c r="B1338" s="3" t="s">
        <v>17</v>
      </c>
      <c r="C1338" s="3" t="s">
        <v>149</v>
      </c>
      <c r="D1338" s="14" t="s">
        <v>48</v>
      </c>
      <c r="E1338" s="7" t="s">
        <v>7</v>
      </c>
      <c r="F1338" s="2">
        <v>1423.96</v>
      </c>
      <c r="G1338" s="8">
        <v>356.28</v>
      </c>
    </row>
    <row r="1339" spans="1:7" ht="141.75" x14ac:dyDescent="0.25">
      <c r="A1339" s="2" t="s">
        <v>35</v>
      </c>
      <c r="B1339" s="3" t="s">
        <v>17</v>
      </c>
      <c r="C1339" s="3" t="s">
        <v>149</v>
      </c>
      <c r="D1339" s="14" t="s">
        <v>6</v>
      </c>
      <c r="E1339" s="7" t="s">
        <v>7</v>
      </c>
      <c r="F1339" s="2">
        <v>1293.51</v>
      </c>
      <c r="G1339" s="8">
        <v>372.58</v>
      </c>
    </row>
    <row r="1340" spans="1:7" ht="141.75" x14ac:dyDescent="0.25">
      <c r="A1340" s="2" t="s">
        <v>35</v>
      </c>
      <c r="B1340" s="3" t="s">
        <v>59</v>
      </c>
      <c r="C1340" s="3" t="s">
        <v>149</v>
      </c>
      <c r="D1340" s="14" t="s">
        <v>34</v>
      </c>
      <c r="E1340" s="7" t="s">
        <v>7</v>
      </c>
      <c r="F1340" s="2">
        <v>160</v>
      </c>
      <c r="G1340" s="8">
        <v>27.04</v>
      </c>
    </row>
    <row r="1341" spans="1:7" ht="141.75" x14ac:dyDescent="0.25">
      <c r="A1341" s="2" t="s">
        <v>35</v>
      </c>
      <c r="B1341" s="3" t="s">
        <v>63</v>
      </c>
      <c r="C1341" s="3" t="s">
        <v>150</v>
      </c>
      <c r="D1341" s="14" t="s">
        <v>13</v>
      </c>
      <c r="E1341" s="7" t="s">
        <v>7</v>
      </c>
      <c r="F1341" s="2">
        <v>15.15</v>
      </c>
      <c r="G1341" s="8">
        <v>0.13</v>
      </c>
    </row>
    <row r="1342" spans="1:7" ht="141.75" x14ac:dyDescent="0.25">
      <c r="A1342" s="2" t="s">
        <v>35</v>
      </c>
      <c r="B1342" s="3" t="s">
        <v>28</v>
      </c>
      <c r="C1342" s="3" t="s">
        <v>149</v>
      </c>
      <c r="D1342" s="14" t="s">
        <v>22</v>
      </c>
      <c r="E1342" s="7" t="s">
        <v>7</v>
      </c>
      <c r="F1342" s="2">
        <v>99.46</v>
      </c>
      <c r="G1342" s="8">
        <v>22.59</v>
      </c>
    </row>
    <row r="1343" spans="1:7" ht="141.75" x14ac:dyDescent="0.25">
      <c r="A1343" s="2" t="s">
        <v>35</v>
      </c>
      <c r="B1343" s="3" t="s">
        <v>17</v>
      </c>
      <c r="C1343" s="3" t="s">
        <v>149</v>
      </c>
      <c r="D1343" s="14" t="s">
        <v>34</v>
      </c>
      <c r="E1343" s="7" t="s">
        <v>7</v>
      </c>
      <c r="F1343" s="2">
        <v>575.54</v>
      </c>
      <c r="G1343" s="8">
        <v>109.57</v>
      </c>
    </row>
    <row r="1344" spans="1:7" ht="141.75" x14ac:dyDescent="0.25">
      <c r="A1344" s="2" t="s">
        <v>35</v>
      </c>
      <c r="B1344" s="3" t="s">
        <v>28</v>
      </c>
      <c r="C1344" s="3" t="s">
        <v>149</v>
      </c>
      <c r="D1344" s="14" t="s">
        <v>11</v>
      </c>
      <c r="E1344" s="7" t="s">
        <v>7</v>
      </c>
      <c r="F1344" s="2">
        <v>83.38</v>
      </c>
      <c r="G1344" s="8">
        <v>9</v>
      </c>
    </row>
    <row r="1345" spans="1:7" ht="141.75" x14ac:dyDescent="0.25">
      <c r="A1345" s="2" t="s">
        <v>35</v>
      </c>
      <c r="B1345" s="3" t="s">
        <v>28</v>
      </c>
      <c r="C1345" s="3" t="s">
        <v>149</v>
      </c>
      <c r="D1345" s="14" t="s">
        <v>8</v>
      </c>
      <c r="E1345" s="7" t="s">
        <v>7</v>
      </c>
      <c r="F1345" s="2">
        <v>233.59</v>
      </c>
      <c r="G1345" s="8">
        <v>36.18</v>
      </c>
    </row>
    <row r="1346" spans="1:7" ht="141.75" x14ac:dyDescent="0.25">
      <c r="A1346" s="2" t="s">
        <v>35</v>
      </c>
      <c r="B1346" s="3" t="s">
        <v>28</v>
      </c>
      <c r="C1346" s="3" t="s">
        <v>149</v>
      </c>
      <c r="D1346" s="14" t="s">
        <v>25</v>
      </c>
      <c r="E1346" s="7" t="s">
        <v>7</v>
      </c>
      <c r="F1346" s="2">
        <v>427.22</v>
      </c>
      <c r="G1346" s="8">
        <v>99.36</v>
      </c>
    </row>
    <row r="1347" spans="1:7" ht="141.75" x14ac:dyDescent="0.25">
      <c r="A1347" s="2" t="s">
        <v>35</v>
      </c>
      <c r="B1347" s="3" t="s">
        <v>140</v>
      </c>
      <c r="C1347" s="3" t="s">
        <v>153</v>
      </c>
      <c r="D1347" s="14" t="s">
        <v>25</v>
      </c>
      <c r="E1347" s="7" t="s">
        <v>7</v>
      </c>
      <c r="F1347" s="2">
        <v>3.72</v>
      </c>
      <c r="G1347" s="8">
        <v>0.01</v>
      </c>
    </row>
    <row r="1348" spans="1:7" ht="141.75" x14ac:dyDescent="0.25">
      <c r="A1348" s="2" t="s">
        <v>35</v>
      </c>
      <c r="B1348" s="3" t="s">
        <v>98</v>
      </c>
      <c r="C1348" s="3" t="s">
        <v>150</v>
      </c>
      <c r="D1348" s="14" t="s">
        <v>10</v>
      </c>
      <c r="E1348" s="7" t="s">
        <v>7</v>
      </c>
      <c r="F1348" s="2">
        <v>26.12</v>
      </c>
      <c r="G1348" s="8">
        <v>0.01</v>
      </c>
    </row>
    <row r="1349" spans="1:7" ht="141.75" x14ac:dyDescent="0.25">
      <c r="A1349" s="2" t="s">
        <v>35</v>
      </c>
      <c r="B1349" s="3" t="s">
        <v>39</v>
      </c>
      <c r="C1349" s="3" t="s">
        <v>154</v>
      </c>
      <c r="D1349" s="14" t="s">
        <v>20</v>
      </c>
      <c r="E1349" s="7" t="s">
        <v>7</v>
      </c>
      <c r="F1349" s="2">
        <v>9.5500000000000007</v>
      </c>
      <c r="G1349" s="8">
        <v>0.04</v>
      </c>
    </row>
    <row r="1350" spans="1:7" ht="141.75" x14ac:dyDescent="0.25">
      <c r="A1350" s="2" t="s">
        <v>35</v>
      </c>
      <c r="B1350" s="3" t="s">
        <v>63</v>
      </c>
      <c r="C1350" s="3" t="s">
        <v>150</v>
      </c>
      <c r="D1350" s="14" t="s">
        <v>25</v>
      </c>
      <c r="E1350" s="7" t="s">
        <v>7</v>
      </c>
      <c r="F1350" s="2">
        <v>38.54</v>
      </c>
      <c r="G1350" s="8">
        <v>0.43</v>
      </c>
    </row>
    <row r="1351" spans="1:7" ht="141.75" x14ac:dyDescent="0.25">
      <c r="A1351" s="2" t="s">
        <v>35</v>
      </c>
      <c r="B1351" s="3" t="s">
        <v>81</v>
      </c>
      <c r="C1351" s="3" t="s">
        <v>150</v>
      </c>
      <c r="D1351" s="14" t="s">
        <v>11</v>
      </c>
      <c r="E1351" s="7" t="s">
        <v>7</v>
      </c>
      <c r="F1351" s="2">
        <v>2.66</v>
      </c>
      <c r="G1351" s="8">
        <v>0.1</v>
      </c>
    </row>
    <row r="1352" spans="1:7" ht="141.75" x14ac:dyDescent="0.25">
      <c r="A1352" s="2" t="s">
        <v>35</v>
      </c>
      <c r="B1352" s="3" t="s">
        <v>63</v>
      </c>
      <c r="C1352" s="3" t="s">
        <v>150</v>
      </c>
      <c r="D1352" s="14" t="s">
        <v>20</v>
      </c>
      <c r="E1352" s="7" t="s">
        <v>7</v>
      </c>
      <c r="F1352" s="2">
        <v>13.74</v>
      </c>
      <c r="G1352" s="8">
        <v>0.53</v>
      </c>
    </row>
    <row r="1353" spans="1:7" ht="141.75" x14ac:dyDescent="0.25">
      <c r="A1353" s="2" t="s">
        <v>35</v>
      </c>
      <c r="B1353" s="3" t="s">
        <v>110</v>
      </c>
      <c r="C1353" s="3" t="s">
        <v>153</v>
      </c>
      <c r="D1353" s="14" t="s">
        <v>11</v>
      </c>
      <c r="E1353" s="7" t="s">
        <v>7</v>
      </c>
      <c r="F1353" s="2">
        <v>25.08</v>
      </c>
      <c r="G1353" s="8">
        <v>3.57</v>
      </c>
    </row>
    <row r="1354" spans="1:7" ht="141.75" x14ac:dyDescent="0.25">
      <c r="A1354" s="2" t="s">
        <v>35</v>
      </c>
      <c r="B1354" s="3" t="s">
        <v>59</v>
      </c>
      <c r="C1354" s="3" t="s">
        <v>149</v>
      </c>
      <c r="D1354" s="14" t="s">
        <v>24</v>
      </c>
      <c r="E1354" s="7" t="s">
        <v>7</v>
      </c>
      <c r="F1354" s="2">
        <v>48.51</v>
      </c>
      <c r="G1354" s="8">
        <v>8.7100000000000009</v>
      </c>
    </row>
    <row r="1355" spans="1:7" ht="141.75" x14ac:dyDescent="0.25">
      <c r="A1355" s="2" t="s">
        <v>35</v>
      </c>
      <c r="B1355" s="3" t="s">
        <v>36</v>
      </c>
      <c r="C1355" s="3" t="s">
        <v>153</v>
      </c>
      <c r="D1355" s="14" t="s">
        <v>34</v>
      </c>
      <c r="E1355" s="7" t="s">
        <v>7</v>
      </c>
      <c r="F1355" s="2">
        <v>46.06</v>
      </c>
      <c r="G1355" s="8">
        <v>8.7200000000000006</v>
      </c>
    </row>
    <row r="1356" spans="1:7" ht="141.75" x14ac:dyDescent="0.25">
      <c r="A1356" s="2" t="s">
        <v>35</v>
      </c>
      <c r="B1356" s="3" t="s">
        <v>65</v>
      </c>
      <c r="C1356" s="3" t="s">
        <v>150</v>
      </c>
      <c r="D1356" s="14" t="s">
        <v>11</v>
      </c>
      <c r="E1356" s="7" t="s">
        <v>7</v>
      </c>
      <c r="F1356" s="2">
        <v>74.67</v>
      </c>
      <c r="G1356" s="8">
        <v>0.1</v>
      </c>
    </row>
    <row r="1357" spans="1:7" ht="141.75" x14ac:dyDescent="0.25">
      <c r="A1357" s="2" t="s">
        <v>35</v>
      </c>
      <c r="B1357" s="3" t="s">
        <v>78</v>
      </c>
      <c r="C1357" s="3" t="s">
        <v>150</v>
      </c>
      <c r="D1357" s="14" t="s">
        <v>11</v>
      </c>
      <c r="E1357" s="7" t="s">
        <v>7</v>
      </c>
      <c r="F1357" s="2">
        <v>12.27</v>
      </c>
      <c r="G1357" s="8">
        <v>0.14000000000000001</v>
      </c>
    </row>
    <row r="1358" spans="1:7" ht="141.75" x14ac:dyDescent="0.25">
      <c r="A1358" s="2" t="s">
        <v>35</v>
      </c>
      <c r="B1358" s="3" t="s">
        <v>12</v>
      </c>
      <c r="C1358" s="3" t="s">
        <v>149</v>
      </c>
      <c r="D1358" s="14" t="s">
        <v>20</v>
      </c>
      <c r="E1358" s="7" t="s">
        <v>7</v>
      </c>
      <c r="F1358" s="2">
        <v>2477.52</v>
      </c>
      <c r="G1358" s="8">
        <v>467.65</v>
      </c>
    </row>
    <row r="1359" spans="1:7" ht="141.75" x14ac:dyDescent="0.25">
      <c r="A1359" s="2" t="s">
        <v>35</v>
      </c>
      <c r="B1359" s="3" t="s">
        <v>65</v>
      </c>
      <c r="C1359" s="3" t="s">
        <v>150</v>
      </c>
      <c r="D1359" s="14" t="s">
        <v>48</v>
      </c>
      <c r="E1359" s="7" t="s">
        <v>7</v>
      </c>
      <c r="F1359" s="2">
        <v>48.29</v>
      </c>
      <c r="G1359" s="8">
        <v>7.0000000000000007E-2</v>
      </c>
    </row>
    <row r="1360" spans="1:7" ht="141.75" x14ac:dyDescent="0.25">
      <c r="A1360" s="2" t="s">
        <v>35</v>
      </c>
      <c r="B1360" s="3" t="s">
        <v>78</v>
      </c>
      <c r="C1360" s="3" t="s">
        <v>150</v>
      </c>
      <c r="D1360" s="14" t="s">
        <v>15</v>
      </c>
      <c r="E1360" s="7" t="s">
        <v>7</v>
      </c>
      <c r="F1360" s="2">
        <v>12.27</v>
      </c>
      <c r="G1360" s="8">
        <v>0.14000000000000001</v>
      </c>
    </row>
    <row r="1361" spans="1:7" ht="141.75" x14ac:dyDescent="0.25">
      <c r="A1361" s="2" t="s">
        <v>35</v>
      </c>
      <c r="B1361" s="3" t="s">
        <v>78</v>
      </c>
      <c r="C1361" s="3" t="s">
        <v>150</v>
      </c>
      <c r="D1361" s="14" t="s">
        <v>8</v>
      </c>
      <c r="E1361" s="7" t="s">
        <v>7</v>
      </c>
      <c r="F1361" s="2">
        <v>12.03</v>
      </c>
      <c r="G1361" s="8">
        <v>0.14000000000000001</v>
      </c>
    </row>
    <row r="1362" spans="1:7" ht="141.75" x14ac:dyDescent="0.25">
      <c r="A1362" s="2" t="s">
        <v>35</v>
      </c>
      <c r="B1362" s="3" t="s">
        <v>33</v>
      </c>
      <c r="C1362" s="3" t="s">
        <v>149</v>
      </c>
      <c r="D1362" s="14" t="s">
        <v>8</v>
      </c>
      <c r="E1362" s="7" t="s">
        <v>7</v>
      </c>
      <c r="F1362" s="2">
        <v>16.260000000000002</v>
      </c>
      <c r="G1362" s="8">
        <v>2.2400000000000002</v>
      </c>
    </row>
    <row r="1363" spans="1:7" ht="141.75" x14ac:dyDescent="0.25">
      <c r="A1363" s="2" t="s">
        <v>35</v>
      </c>
      <c r="B1363" s="3" t="s">
        <v>23</v>
      </c>
      <c r="C1363" s="3" t="s">
        <v>149</v>
      </c>
      <c r="D1363" s="14" t="s">
        <v>8</v>
      </c>
      <c r="E1363" s="7" t="s">
        <v>7</v>
      </c>
      <c r="F1363" s="2">
        <v>110.07</v>
      </c>
      <c r="G1363" s="8">
        <v>15.58</v>
      </c>
    </row>
    <row r="1364" spans="1:7" ht="141.75" x14ac:dyDescent="0.25">
      <c r="A1364" s="2" t="s">
        <v>35</v>
      </c>
      <c r="B1364" s="3" t="s">
        <v>23</v>
      </c>
      <c r="C1364" s="3" t="s">
        <v>149</v>
      </c>
      <c r="D1364" s="14" t="s">
        <v>34</v>
      </c>
      <c r="E1364" s="7" t="s">
        <v>7</v>
      </c>
      <c r="F1364" s="2">
        <v>103.45</v>
      </c>
      <c r="G1364" s="8">
        <v>17.309999999999999</v>
      </c>
    </row>
    <row r="1365" spans="1:7" ht="141.75" x14ac:dyDescent="0.25">
      <c r="A1365" s="2" t="s">
        <v>35</v>
      </c>
      <c r="B1365" s="3" t="s">
        <v>23</v>
      </c>
      <c r="C1365" s="3" t="s">
        <v>149</v>
      </c>
      <c r="D1365" s="14" t="s">
        <v>6</v>
      </c>
      <c r="E1365" s="7" t="s">
        <v>7</v>
      </c>
      <c r="F1365" s="2">
        <v>42.99</v>
      </c>
      <c r="G1365" s="8">
        <v>7.03</v>
      </c>
    </row>
    <row r="1366" spans="1:7" ht="141.75" x14ac:dyDescent="0.25">
      <c r="A1366" s="2" t="s">
        <v>35</v>
      </c>
      <c r="B1366" s="3" t="s">
        <v>9</v>
      </c>
      <c r="C1366" s="3" t="s">
        <v>149</v>
      </c>
      <c r="D1366" s="14" t="s">
        <v>13</v>
      </c>
      <c r="E1366" s="7" t="s">
        <v>7</v>
      </c>
      <c r="F1366" s="2">
        <v>27.38</v>
      </c>
      <c r="G1366" s="8">
        <v>5.13</v>
      </c>
    </row>
    <row r="1367" spans="1:7" ht="141.75" x14ac:dyDescent="0.25">
      <c r="A1367" s="2" t="s">
        <v>35</v>
      </c>
      <c r="B1367" s="3" t="s">
        <v>51</v>
      </c>
      <c r="C1367" s="3" t="s">
        <v>150</v>
      </c>
      <c r="D1367" s="14" t="s">
        <v>13</v>
      </c>
      <c r="E1367" s="7" t="s">
        <v>7</v>
      </c>
      <c r="F1367" s="2">
        <v>47.2</v>
      </c>
      <c r="G1367" s="8">
        <v>6.6</v>
      </c>
    </row>
    <row r="1368" spans="1:7" ht="141.75" x14ac:dyDescent="0.25">
      <c r="A1368" s="2" t="s">
        <v>35</v>
      </c>
      <c r="B1368" s="3" t="s">
        <v>56</v>
      </c>
      <c r="C1368" s="3" t="s">
        <v>154</v>
      </c>
      <c r="D1368" s="14" t="s">
        <v>6</v>
      </c>
      <c r="E1368" s="7" t="s">
        <v>7</v>
      </c>
      <c r="F1368" s="2">
        <v>52.62</v>
      </c>
      <c r="G1368" s="8">
        <v>0.41</v>
      </c>
    </row>
    <row r="1369" spans="1:7" ht="141.75" x14ac:dyDescent="0.25">
      <c r="A1369" s="2" t="s">
        <v>35</v>
      </c>
      <c r="B1369" s="3" t="s">
        <v>65</v>
      </c>
      <c r="C1369" s="3" t="s">
        <v>150</v>
      </c>
      <c r="D1369" s="14" t="s">
        <v>10</v>
      </c>
      <c r="E1369" s="7" t="s">
        <v>7</v>
      </c>
      <c r="F1369" s="2">
        <v>72.64</v>
      </c>
      <c r="G1369" s="8">
        <v>0.1</v>
      </c>
    </row>
    <row r="1370" spans="1:7" ht="141.75" x14ac:dyDescent="0.25">
      <c r="A1370" s="2" t="s">
        <v>35</v>
      </c>
      <c r="B1370" s="3" t="s">
        <v>36</v>
      </c>
      <c r="C1370" s="3" t="s">
        <v>153</v>
      </c>
      <c r="D1370" s="14" t="s">
        <v>8</v>
      </c>
      <c r="E1370" s="7" t="s">
        <v>7</v>
      </c>
      <c r="F1370" s="2">
        <v>46.65</v>
      </c>
      <c r="G1370" s="8">
        <v>9.23</v>
      </c>
    </row>
    <row r="1371" spans="1:7" ht="141.75" x14ac:dyDescent="0.25">
      <c r="A1371" s="2" t="s">
        <v>35</v>
      </c>
      <c r="B1371" s="3" t="s">
        <v>65</v>
      </c>
      <c r="C1371" s="3" t="s">
        <v>150</v>
      </c>
      <c r="D1371" s="14" t="s">
        <v>15</v>
      </c>
      <c r="E1371" s="7" t="s">
        <v>7</v>
      </c>
      <c r="F1371" s="2">
        <v>44.51</v>
      </c>
      <c r="G1371" s="8">
        <v>0.08</v>
      </c>
    </row>
    <row r="1372" spans="1:7" ht="141.75" x14ac:dyDescent="0.25">
      <c r="A1372" s="2" t="s">
        <v>35</v>
      </c>
      <c r="B1372" s="3" t="s">
        <v>9</v>
      </c>
      <c r="C1372" s="3" t="s">
        <v>149</v>
      </c>
      <c r="D1372" s="14" t="s">
        <v>10</v>
      </c>
      <c r="E1372" s="7" t="s">
        <v>7</v>
      </c>
      <c r="F1372" s="2">
        <v>69.94</v>
      </c>
      <c r="G1372" s="8">
        <v>15.32</v>
      </c>
    </row>
    <row r="1373" spans="1:7" ht="141.75" x14ac:dyDescent="0.25">
      <c r="A1373" s="2" t="s">
        <v>35</v>
      </c>
      <c r="B1373" s="3" t="s">
        <v>51</v>
      </c>
      <c r="C1373" s="3" t="s">
        <v>150</v>
      </c>
      <c r="D1373" s="14" t="s">
        <v>15</v>
      </c>
      <c r="E1373" s="7" t="s">
        <v>7</v>
      </c>
      <c r="F1373" s="2">
        <v>91.24</v>
      </c>
      <c r="G1373" s="8">
        <v>12.3</v>
      </c>
    </row>
    <row r="1374" spans="1:7" ht="141.75" x14ac:dyDescent="0.25">
      <c r="A1374" s="2" t="s">
        <v>35</v>
      </c>
      <c r="B1374" s="3" t="s">
        <v>51</v>
      </c>
      <c r="C1374" s="3" t="s">
        <v>150</v>
      </c>
      <c r="D1374" s="14" t="s">
        <v>8</v>
      </c>
      <c r="E1374" s="7" t="s">
        <v>7</v>
      </c>
      <c r="F1374" s="2">
        <v>51.6</v>
      </c>
      <c r="G1374" s="8">
        <v>8.57</v>
      </c>
    </row>
    <row r="1375" spans="1:7" ht="141.75" x14ac:dyDescent="0.25">
      <c r="A1375" s="2" t="s">
        <v>35</v>
      </c>
      <c r="B1375" s="3" t="s">
        <v>51</v>
      </c>
      <c r="C1375" s="3" t="s">
        <v>150</v>
      </c>
      <c r="D1375" s="14" t="s">
        <v>34</v>
      </c>
      <c r="E1375" s="7" t="s">
        <v>7</v>
      </c>
      <c r="F1375" s="2">
        <v>0.94</v>
      </c>
      <c r="G1375" s="8">
        <v>0.03</v>
      </c>
    </row>
    <row r="1376" spans="1:7" ht="141.75" x14ac:dyDescent="0.25">
      <c r="A1376" s="2" t="s">
        <v>35</v>
      </c>
      <c r="B1376" s="3" t="s">
        <v>19</v>
      </c>
      <c r="C1376" s="3" t="s">
        <v>149</v>
      </c>
      <c r="D1376" s="14" t="s">
        <v>48</v>
      </c>
      <c r="E1376" s="7" t="s">
        <v>7</v>
      </c>
      <c r="F1376" s="2">
        <v>5.49</v>
      </c>
      <c r="G1376" s="8">
        <v>0.88</v>
      </c>
    </row>
    <row r="1377" spans="1:7" ht="141.75" x14ac:dyDescent="0.25">
      <c r="A1377" s="2" t="s">
        <v>35</v>
      </c>
      <c r="B1377" s="3" t="s">
        <v>56</v>
      </c>
      <c r="C1377" s="3" t="s">
        <v>154</v>
      </c>
      <c r="D1377" s="14" t="s">
        <v>10</v>
      </c>
      <c r="E1377" s="7" t="s">
        <v>7</v>
      </c>
      <c r="F1377" s="2">
        <v>122.36</v>
      </c>
      <c r="G1377" s="8">
        <v>0.77</v>
      </c>
    </row>
    <row r="1378" spans="1:7" ht="141.75" x14ac:dyDescent="0.25">
      <c r="A1378" s="2" t="s">
        <v>35</v>
      </c>
      <c r="B1378" s="3" t="s">
        <v>125</v>
      </c>
      <c r="C1378" s="3" t="s">
        <v>154</v>
      </c>
      <c r="D1378" s="14" t="s">
        <v>11</v>
      </c>
      <c r="E1378" s="7" t="s">
        <v>7</v>
      </c>
      <c r="F1378" s="2">
        <v>230</v>
      </c>
      <c r="G1378" s="8">
        <v>0.67</v>
      </c>
    </row>
    <row r="1379" spans="1:7" ht="141.75" x14ac:dyDescent="0.25">
      <c r="A1379" s="2" t="s">
        <v>35</v>
      </c>
      <c r="B1379" s="3" t="s">
        <v>125</v>
      </c>
      <c r="C1379" s="3" t="s">
        <v>154</v>
      </c>
      <c r="D1379" s="14" t="s">
        <v>8</v>
      </c>
      <c r="E1379" s="7" t="s">
        <v>7</v>
      </c>
      <c r="F1379" s="2">
        <v>230</v>
      </c>
      <c r="G1379" s="8">
        <v>0.67</v>
      </c>
    </row>
    <row r="1380" spans="1:7" ht="141.75" x14ac:dyDescent="0.25">
      <c r="A1380" s="2" t="s">
        <v>35</v>
      </c>
      <c r="B1380" s="3" t="s">
        <v>70</v>
      </c>
      <c r="C1380" s="3" t="s">
        <v>149</v>
      </c>
      <c r="D1380" s="14" t="s">
        <v>13</v>
      </c>
      <c r="E1380" s="7" t="s">
        <v>7</v>
      </c>
      <c r="F1380" s="2">
        <v>0.02</v>
      </c>
      <c r="G1380" s="8">
        <v>0.01</v>
      </c>
    </row>
    <row r="1381" spans="1:7" ht="141.75" x14ac:dyDescent="0.25">
      <c r="A1381" s="2" t="s">
        <v>35</v>
      </c>
      <c r="B1381" s="3" t="s">
        <v>78</v>
      </c>
      <c r="C1381" s="3" t="s">
        <v>150</v>
      </c>
      <c r="D1381" s="14" t="s">
        <v>24</v>
      </c>
      <c r="E1381" s="7" t="s">
        <v>7</v>
      </c>
      <c r="F1381" s="2">
        <v>12.03</v>
      </c>
      <c r="G1381" s="8">
        <v>0.14000000000000001</v>
      </c>
    </row>
    <row r="1382" spans="1:7" ht="141.75" x14ac:dyDescent="0.25">
      <c r="A1382" s="2" t="s">
        <v>35</v>
      </c>
      <c r="B1382" s="3" t="s">
        <v>23</v>
      </c>
      <c r="C1382" s="3" t="s">
        <v>149</v>
      </c>
      <c r="D1382" s="14" t="s">
        <v>10</v>
      </c>
      <c r="E1382" s="7" t="s">
        <v>7</v>
      </c>
      <c r="F1382" s="2">
        <v>110.01</v>
      </c>
      <c r="G1382" s="8">
        <v>18.41</v>
      </c>
    </row>
    <row r="1383" spans="1:7" ht="141.75" x14ac:dyDescent="0.25">
      <c r="A1383" s="2" t="s">
        <v>35</v>
      </c>
      <c r="B1383" s="3" t="s">
        <v>59</v>
      </c>
      <c r="C1383" s="3" t="s">
        <v>149</v>
      </c>
      <c r="D1383" s="14" t="s">
        <v>6</v>
      </c>
      <c r="E1383" s="7" t="s">
        <v>7</v>
      </c>
      <c r="F1383" s="2">
        <v>35.090000000000003</v>
      </c>
      <c r="G1383" s="8">
        <v>14.85</v>
      </c>
    </row>
    <row r="1384" spans="1:7" ht="141.75" x14ac:dyDescent="0.25">
      <c r="A1384" s="2" t="s">
        <v>35</v>
      </c>
      <c r="B1384" s="3" t="s">
        <v>59</v>
      </c>
      <c r="C1384" s="3" t="s">
        <v>149</v>
      </c>
      <c r="D1384" s="14" t="s">
        <v>22</v>
      </c>
      <c r="E1384" s="7" t="s">
        <v>7</v>
      </c>
      <c r="F1384" s="2">
        <v>108.83</v>
      </c>
      <c r="G1384" s="8">
        <v>31.2</v>
      </c>
    </row>
    <row r="1385" spans="1:7" ht="141.75" x14ac:dyDescent="0.25">
      <c r="A1385" s="2" t="s">
        <v>35</v>
      </c>
      <c r="B1385" s="3" t="s">
        <v>59</v>
      </c>
      <c r="C1385" s="3" t="s">
        <v>149</v>
      </c>
      <c r="D1385" s="14" t="s">
        <v>11</v>
      </c>
      <c r="E1385" s="7" t="s">
        <v>7</v>
      </c>
      <c r="F1385" s="2">
        <v>1.88</v>
      </c>
      <c r="G1385" s="8">
        <v>0.01</v>
      </c>
    </row>
    <row r="1386" spans="1:7" ht="141.75" x14ac:dyDescent="0.25">
      <c r="A1386" s="2" t="s">
        <v>35</v>
      </c>
      <c r="B1386" s="3" t="s">
        <v>59</v>
      </c>
      <c r="C1386" s="3" t="s">
        <v>149</v>
      </c>
      <c r="D1386" s="14" t="s">
        <v>15</v>
      </c>
      <c r="E1386" s="7" t="s">
        <v>7</v>
      </c>
      <c r="F1386" s="2">
        <v>62.9</v>
      </c>
      <c r="G1386" s="8">
        <v>10.27</v>
      </c>
    </row>
    <row r="1387" spans="1:7" ht="141.75" x14ac:dyDescent="0.25">
      <c r="A1387" s="2" t="s">
        <v>35</v>
      </c>
      <c r="B1387" s="3" t="s">
        <v>28</v>
      </c>
      <c r="C1387" s="3" t="s">
        <v>149</v>
      </c>
      <c r="D1387" s="14" t="s">
        <v>15</v>
      </c>
      <c r="E1387" s="7" t="s">
        <v>7</v>
      </c>
      <c r="F1387" s="2">
        <v>128.65</v>
      </c>
      <c r="G1387" s="8">
        <v>29.72</v>
      </c>
    </row>
    <row r="1388" spans="1:7" ht="141.75" x14ac:dyDescent="0.25">
      <c r="A1388" s="2" t="s">
        <v>35</v>
      </c>
      <c r="B1388" s="3" t="s">
        <v>59</v>
      </c>
      <c r="C1388" s="3" t="s">
        <v>149</v>
      </c>
      <c r="D1388" s="14" t="s">
        <v>25</v>
      </c>
      <c r="E1388" s="7" t="s">
        <v>7</v>
      </c>
      <c r="F1388" s="2">
        <v>61.15</v>
      </c>
      <c r="G1388" s="8">
        <v>18.2</v>
      </c>
    </row>
    <row r="1389" spans="1:7" ht="141.75" x14ac:dyDescent="0.25">
      <c r="A1389" s="2" t="s">
        <v>35</v>
      </c>
      <c r="B1389" s="3" t="s">
        <v>28</v>
      </c>
      <c r="C1389" s="3" t="s">
        <v>149</v>
      </c>
      <c r="D1389" s="14" t="s">
        <v>6</v>
      </c>
      <c r="E1389" s="7" t="s">
        <v>7</v>
      </c>
      <c r="F1389" s="2">
        <v>141.86000000000001</v>
      </c>
      <c r="G1389" s="8">
        <v>38.130000000000003</v>
      </c>
    </row>
    <row r="1390" spans="1:7" ht="141.75" x14ac:dyDescent="0.25">
      <c r="A1390" s="2" t="s">
        <v>35</v>
      </c>
      <c r="B1390" s="3" t="s">
        <v>17</v>
      </c>
      <c r="C1390" s="3" t="s">
        <v>149</v>
      </c>
      <c r="D1390" s="14" t="s">
        <v>20</v>
      </c>
      <c r="E1390" s="7" t="s">
        <v>7</v>
      </c>
      <c r="F1390" s="2">
        <v>331.86</v>
      </c>
      <c r="G1390" s="8">
        <v>74.48</v>
      </c>
    </row>
    <row r="1391" spans="1:7" ht="141.75" x14ac:dyDescent="0.25">
      <c r="A1391" s="2" t="s">
        <v>35</v>
      </c>
      <c r="B1391" s="3" t="s">
        <v>43</v>
      </c>
      <c r="C1391" s="3" t="s">
        <v>155</v>
      </c>
      <c r="D1391" s="14" t="s">
        <v>11</v>
      </c>
      <c r="E1391" s="7" t="s">
        <v>7</v>
      </c>
      <c r="F1391" s="2">
        <v>34.93</v>
      </c>
      <c r="G1391" s="8">
        <v>1.18</v>
      </c>
    </row>
    <row r="1392" spans="1:7" ht="141.75" x14ac:dyDescent="0.25">
      <c r="A1392" s="2" t="s">
        <v>35</v>
      </c>
      <c r="B1392" s="3" t="s">
        <v>63</v>
      </c>
      <c r="C1392" s="3" t="s">
        <v>150</v>
      </c>
      <c r="D1392" s="14" t="s">
        <v>34</v>
      </c>
      <c r="E1392" s="7" t="s">
        <v>7</v>
      </c>
      <c r="F1392" s="2">
        <v>9.8800000000000008</v>
      </c>
      <c r="G1392" s="8">
        <v>0.04</v>
      </c>
    </row>
    <row r="1393" spans="1:7" ht="189" x14ac:dyDescent="0.25">
      <c r="A1393" s="2" t="s">
        <v>27</v>
      </c>
      <c r="B1393" s="3" t="s">
        <v>28</v>
      </c>
      <c r="C1393" s="3" t="s">
        <v>149</v>
      </c>
      <c r="D1393" s="14" t="s">
        <v>6</v>
      </c>
      <c r="E1393" s="7" t="s">
        <v>7</v>
      </c>
      <c r="F1393" s="2">
        <v>1232.6099999999999</v>
      </c>
      <c r="G1393" s="8">
        <v>640.79999999999995</v>
      </c>
    </row>
    <row r="1394" spans="1:7" ht="189" x14ac:dyDescent="0.25">
      <c r="A1394" s="2" t="s">
        <v>27</v>
      </c>
      <c r="B1394" s="3" t="s">
        <v>12</v>
      </c>
      <c r="C1394" s="3" t="s">
        <v>149</v>
      </c>
      <c r="D1394" s="14" t="s">
        <v>13</v>
      </c>
      <c r="E1394" s="7" t="s">
        <v>7</v>
      </c>
      <c r="F1394" s="2">
        <v>9475.7999999999993</v>
      </c>
      <c r="G1394" s="8">
        <v>5647.06</v>
      </c>
    </row>
    <row r="1395" spans="1:7" ht="189" x14ac:dyDescent="0.25">
      <c r="A1395" s="2" t="s">
        <v>27</v>
      </c>
      <c r="B1395" s="3" t="s">
        <v>17</v>
      </c>
      <c r="C1395" s="3" t="s">
        <v>149</v>
      </c>
      <c r="D1395" s="14" t="s">
        <v>20</v>
      </c>
      <c r="E1395" s="7" t="s">
        <v>7</v>
      </c>
      <c r="F1395" s="2">
        <v>9.2799999999999994</v>
      </c>
      <c r="G1395" s="8">
        <v>4.6100000000000003</v>
      </c>
    </row>
    <row r="1396" spans="1:7" ht="189" x14ac:dyDescent="0.25">
      <c r="A1396" s="2" t="s">
        <v>27</v>
      </c>
      <c r="B1396" s="3" t="s">
        <v>12</v>
      </c>
      <c r="C1396" s="3" t="s">
        <v>149</v>
      </c>
      <c r="D1396" s="14" t="s">
        <v>10</v>
      </c>
      <c r="E1396" s="7" t="s">
        <v>7</v>
      </c>
      <c r="F1396" s="2">
        <v>4604.91</v>
      </c>
      <c r="G1396" s="8">
        <v>2898.02</v>
      </c>
    </row>
    <row r="1397" spans="1:7" ht="189" x14ac:dyDescent="0.25">
      <c r="A1397" s="2" t="s">
        <v>27</v>
      </c>
      <c r="B1397" s="3" t="s">
        <v>12</v>
      </c>
      <c r="C1397" s="3" t="s">
        <v>149</v>
      </c>
      <c r="D1397" s="14" t="s">
        <v>15</v>
      </c>
      <c r="E1397" s="7" t="s">
        <v>7</v>
      </c>
      <c r="F1397" s="2">
        <v>16151.17</v>
      </c>
      <c r="G1397" s="8">
        <v>9282.5</v>
      </c>
    </row>
    <row r="1398" spans="1:7" ht="189" x14ac:dyDescent="0.25">
      <c r="A1398" s="2" t="s">
        <v>27</v>
      </c>
      <c r="B1398" s="3" t="s">
        <v>17</v>
      </c>
      <c r="C1398" s="3" t="s">
        <v>149</v>
      </c>
      <c r="D1398" s="14" t="s">
        <v>25</v>
      </c>
      <c r="E1398" s="7" t="s">
        <v>7</v>
      </c>
      <c r="F1398" s="2">
        <v>2198.4</v>
      </c>
      <c r="G1398" s="8">
        <v>451.8</v>
      </c>
    </row>
    <row r="1399" spans="1:7" ht="189" x14ac:dyDescent="0.25">
      <c r="A1399" s="2" t="s">
        <v>27</v>
      </c>
      <c r="B1399" s="3" t="s">
        <v>81</v>
      </c>
      <c r="C1399" s="3" t="s">
        <v>150</v>
      </c>
      <c r="D1399" s="14" t="s">
        <v>24</v>
      </c>
      <c r="E1399" s="7" t="s">
        <v>7</v>
      </c>
      <c r="F1399" s="2">
        <v>422.72</v>
      </c>
      <c r="G1399" s="8">
        <v>244.3</v>
      </c>
    </row>
    <row r="1400" spans="1:7" ht="189" x14ac:dyDescent="0.25">
      <c r="A1400" s="2" t="s">
        <v>27</v>
      </c>
      <c r="B1400" s="3" t="s">
        <v>81</v>
      </c>
      <c r="C1400" s="3" t="s">
        <v>150</v>
      </c>
      <c r="D1400" s="14" t="s">
        <v>25</v>
      </c>
      <c r="E1400" s="7" t="s">
        <v>7</v>
      </c>
      <c r="F1400" s="2">
        <v>34.270000000000003</v>
      </c>
      <c r="G1400" s="8">
        <v>12.87</v>
      </c>
    </row>
    <row r="1401" spans="1:7" ht="189" x14ac:dyDescent="0.25">
      <c r="A1401" s="2" t="s">
        <v>27</v>
      </c>
      <c r="B1401" s="3" t="s">
        <v>9</v>
      </c>
      <c r="C1401" s="3" t="s">
        <v>149</v>
      </c>
      <c r="D1401" s="14" t="s">
        <v>22</v>
      </c>
      <c r="E1401" s="7" t="s">
        <v>7</v>
      </c>
      <c r="F1401" s="2">
        <v>57.19</v>
      </c>
      <c r="G1401" s="8">
        <v>39.65</v>
      </c>
    </row>
    <row r="1402" spans="1:7" ht="189" x14ac:dyDescent="0.25">
      <c r="A1402" s="2" t="s">
        <v>27</v>
      </c>
      <c r="B1402" s="3" t="s">
        <v>51</v>
      </c>
      <c r="C1402" s="3" t="s">
        <v>150</v>
      </c>
      <c r="D1402" s="14" t="s">
        <v>13</v>
      </c>
      <c r="E1402" s="7" t="s">
        <v>7</v>
      </c>
      <c r="F1402" s="2">
        <v>1331.22</v>
      </c>
      <c r="G1402" s="8">
        <v>765.6</v>
      </c>
    </row>
    <row r="1403" spans="1:7" ht="189" x14ac:dyDescent="0.25">
      <c r="A1403" s="2" t="s">
        <v>27</v>
      </c>
      <c r="B1403" s="3" t="s">
        <v>23</v>
      </c>
      <c r="C1403" s="3" t="s">
        <v>149</v>
      </c>
      <c r="D1403" s="14" t="s">
        <v>34</v>
      </c>
      <c r="E1403" s="7" t="s">
        <v>7</v>
      </c>
      <c r="F1403" s="2">
        <v>3628.98</v>
      </c>
      <c r="G1403" s="8">
        <v>1969</v>
      </c>
    </row>
    <row r="1404" spans="1:7" ht="189" x14ac:dyDescent="0.25">
      <c r="A1404" s="2" t="s">
        <v>27</v>
      </c>
      <c r="B1404" s="3" t="s">
        <v>17</v>
      </c>
      <c r="C1404" s="3" t="s">
        <v>149</v>
      </c>
      <c r="D1404" s="14" t="s">
        <v>24</v>
      </c>
      <c r="E1404" s="7" t="s">
        <v>7</v>
      </c>
      <c r="F1404" s="2">
        <v>23.84</v>
      </c>
      <c r="G1404" s="8">
        <v>10.37</v>
      </c>
    </row>
    <row r="1405" spans="1:7" ht="189" x14ac:dyDescent="0.25">
      <c r="A1405" s="2" t="s">
        <v>27</v>
      </c>
      <c r="B1405" s="3" t="s">
        <v>12</v>
      </c>
      <c r="C1405" s="3" t="s">
        <v>149</v>
      </c>
      <c r="D1405" s="14" t="s">
        <v>20</v>
      </c>
      <c r="E1405" s="7" t="s">
        <v>7</v>
      </c>
      <c r="F1405" s="2">
        <v>2392.42</v>
      </c>
      <c r="G1405" s="8">
        <v>1416.48</v>
      </c>
    </row>
    <row r="1406" spans="1:7" ht="189" x14ac:dyDescent="0.25">
      <c r="A1406" s="2" t="s">
        <v>27</v>
      </c>
      <c r="B1406" s="3" t="s">
        <v>12</v>
      </c>
      <c r="C1406" s="3" t="s">
        <v>149</v>
      </c>
      <c r="D1406" s="14" t="s">
        <v>22</v>
      </c>
      <c r="E1406" s="7" t="s">
        <v>7</v>
      </c>
      <c r="F1406" s="2">
        <v>3278.07</v>
      </c>
      <c r="G1406" s="8">
        <v>1894.94</v>
      </c>
    </row>
    <row r="1407" spans="1:7" ht="189" x14ac:dyDescent="0.25">
      <c r="A1407" s="2" t="s">
        <v>27</v>
      </c>
      <c r="B1407" s="3" t="s">
        <v>12</v>
      </c>
      <c r="C1407" s="3" t="s">
        <v>149</v>
      </c>
      <c r="D1407" s="14" t="s">
        <v>25</v>
      </c>
      <c r="E1407" s="7" t="s">
        <v>7</v>
      </c>
      <c r="F1407" s="2">
        <v>6275.59</v>
      </c>
      <c r="G1407" s="8">
        <v>3238.78</v>
      </c>
    </row>
    <row r="1408" spans="1:7" ht="189" x14ac:dyDescent="0.25">
      <c r="A1408" s="2" t="s">
        <v>27</v>
      </c>
      <c r="B1408" s="3" t="s">
        <v>81</v>
      </c>
      <c r="C1408" s="3" t="s">
        <v>150</v>
      </c>
      <c r="D1408" s="14" t="s">
        <v>11</v>
      </c>
      <c r="E1408" s="7" t="s">
        <v>7</v>
      </c>
      <c r="F1408" s="2">
        <v>23.66</v>
      </c>
      <c r="G1408" s="8">
        <v>10.06</v>
      </c>
    </row>
    <row r="1409" spans="1:7" ht="189" x14ac:dyDescent="0.25">
      <c r="A1409" s="2" t="s">
        <v>27</v>
      </c>
      <c r="B1409" s="3" t="s">
        <v>133</v>
      </c>
      <c r="C1409" s="3" t="s">
        <v>154</v>
      </c>
      <c r="D1409" s="14" t="s">
        <v>25</v>
      </c>
      <c r="E1409" s="7" t="s">
        <v>7</v>
      </c>
      <c r="F1409" s="2">
        <v>769.01</v>
      </c>
      <c r="G1409" s="8">
        <v>228.56</v>
      </c>
    </row>
    <row r="1410" spans="1:7" ht="189" x14ac:dyDescent="0.25">
      <c r="A1410" s="2" t="s">
        <v>27</v>
      </c>
      <c r="B1410" s="3" t="s">
        <v>28</v>
      </c>
      <c r="C1410" s="3" t="s">
        <v>149</v>
      </c>
      <c r="D1410" s="14" t="s">
        <v>11</v>
      </c>
      <c r="E1410" s="7" t="s">
        <v>7</v>
      </c>
      <c r="F1410" s="2">
        <v>4755.79</v>
      </c>
      <c r="G1410" s="8">
        <v>2590</v>
      </c>
    </row>
    <row r="1411" spans="1:7" ht="189" x14ac:dyDescent="0.25">
      <c r="A1411" s="2" t="s">
        <v>27</v>
      </c>
      <c r="B1411" s="3" t="s">
        <v>17</v>
      </c>
      <c r="C1411" s="3" t="s">
        <v>149</v>
      </c>
      <c r="D1411" s="14" t="s">
        <v>13</v>
      </c>
      <c r="E1411" s="7" t="s">
        <v>7</v>
      </c>
      <c r="F1411" s="2">
        <v>8.8699999999999992</v>
      </c>
      <c r="G1411" s="8">
        <v>4.29</v>
      </c>
    </row>
    <row r="1412" spans="1:7" ht="189" x14ac:dyDescent="0.25">
      <c r="A1412" s="2" t="s">
        <v>27</v>
      </c>
      <c r="B1412" s="3" t="s">
        <v>17</v>
      </c>
      <c r="C1412" s="3" t="s">
        <v>149</v>
      </c>
      <c r="D1412" s="14" t="s">
        <v>10</v>
      </c>
      <c r="E1412" s="7" t="s">
        <v>7</v>
      </c>
      <c r="F1412" s="2">
        <v>33.57</v>
      </c>
      <c r="G1412" s="8">
        <v>15.47</v>
      </c>
    </row>
    <row r="1413" spans="1:7" ht="189" x14ac:dyDescent="0.25">
      <c r="A1413" s="2" t="s">
        <v>27</v>
      </c>
      <c r="B1413" s="3" t="s">
        <v>68</v>
      </c>
      <c r="C1413" s="3" t="s">
        <v>154</v>
      </c>
      <c r="D1413" s="14" t="s">
        <v>11</v>
      </c>
      <c r="E1413" s="7" t="s">
        <v>7</v>
      </c>
      <c r="F1413" s="2">
        <v>32.82</v>
      </c>
      <c r="G1413" s="8">
        <v>16.7</v>
      </c>
    </row>
    <row r="1414" spans="1:7" ht="189" x14ac:dyDescent="0.25">
      <c r="A1414" s="2" t="s">
        <v>27</v>
      </c>
      <c r="B1414" s="3" t="s">
        <v>70</v>
      </c>
      <c r="C1414" s="3" t="s">
        <v>149</v>
      </c>
      <c r="D1414" s="14" t="s">
        <v>10</v>
      </c>
      <c r="E1414" s="7" t="s">
        <v>7</v>
      </c>
      <c r="F1414" s="2">
        <v>801.67</v>
      </c>
      <c r="G1414" s="8">
        <v>403.95</v>
      </c>
    </row>
    <row r="1415" spans="1:7" ht="189" x14ac:dyDescent="0.25">
      <c r="A1415" s="2" t="s">
        <v>27</v>
      </c>
      <c r="B1415" s="3" t="s">
        <v>51</v>
      </c>
      <c r="C1415" s="3" t="s">
        <v>150</v>
      </c>
      <c r="D1415" s="14" t="s">
        <v>34</v>
      </c>
      <c r="E1415" s="7" t="s">
        <v>7</v>
      </c>
      <c r="F1415" s="2">
        <v>528.30999999999995</v>
      </c>
      <c r="G1415" s="8">
        <v>150.6</v>
      </c>
    </row>
    <row r="1416" spans="1:7" ht="189" x14ac:dyDescent="0.25">
      <c r="A1416" s="2" t="s">
        <v>27</v>
      </c>
      <c r="B1416" s="3" t="s">
        <v>12</v>
      </c>
      <c r="C1416" s="3" t="s">
        <v>149</v>
      </c>
      <c r="D1416" s="14" t="s">
        <v>11</v>
      </c>
      <c r="E1416" s="7" t="s">
        <v>7</v>
      </c>
      <c r="F1416" s="2">
        <v>3643.29</v>
      </c>
      <c r="G1416" s="8">
        <v>1658.94</v>
      </c>
    </row>
    <row r="1417" spans="1:7" ht="189" x14ac:dyDescent="0.25">
      <c r="A1417" s="2" t="s">
        <v>27</v>
      </c>
      <c r="B1417" s="3" t="s">
        <v>133</v>
      </c>
      <c r="C1417" s="3" t="s">
        <v>154</v>
      </c>
      <c r="D1417" s="14" t="s">
        <v>6</v>
      </c>
      <c r="E1417" s="7" t="s">
        <v>7</v>
      </c>
      <c r="F1417" s="2">
        <v>2842.64</v>
      </c>
      <c r="G1417" s="8">
        <v>758.81</v>
      </c>
    </row>
    <row r="1418" spans="1:7" ht="189" x14ac:dyDescent="0.25">
      <c r="A1418" s="2" t="s">
        <v>27</v>
      </c>
      <c r="B1418" s="3" t="s">
        <v>12</v>
      </c>
      <c r="C1418" s="3" t="s">
        <v>149</v>
      </c>
      <c r="D1418" s="14" t="s">
        <v>6</v>
      </c>
      <c r="E1418" s="7" t="s">
        <v>7</v>
      </c>
      <c r="F1418" s="2">
        <v>4955.01</v>
      </c>
      <c r="G1418" s="8">
        <v>2876.38</v>
      </c>
    </row>
    <row r="1419" spans="1:7" ht="189" x14ac:dyDescent="0.25">
      <c r="A1419" s="2" t="s">
        <v>27</v>
      </c>
      <c r="B1419" s="3" t="s">
        <v>17</v>
      </c>
      <c r="C1419" s="3" t="s">
        <v>149</v>
      </c>
      <c r="D1419" s="14" t="s">
        <v>34</v>
      </c>
      <c r="E1419" s="7" t="s">
        <v>7</v>
      </c>
      <c r="F1419" s="2">
        <v>2457.83</v>
      </c>
      <c r="G1419" s="8">
        <v>559.30999999999995</v>
      </c>
    </row>
    <row r="1420" spans="1:7" ht="189" x14ac:dyDescent="0.25">
      <c r="A1420" s="2" t="s">
        <v>27</v>
      </c>
      <c r="B1420" s="3" t="s">
        <v>51</v>
      </c>
      <c r="C1420" s="3" t="s">
        <v>150</v>
      </c>
      <c r="D1420" s="14" t="s">
        <v>22</v>
      </c>
      <c r="E1420" s="7" t="s">
        <v>7</v>
      </c>
      <c r="F1420" s="2">
        <v>1333.12</v>
      </c>
      <c r="G1420" s="8">
        <v>675</v>
      </c>
    </row>
    <row r="1421" spans="1:7" ht="189" x14ac:dyDescent="0.25">
      <c r="A1421" s="2" t="s">
        <v>27</v>
      </c>
      <c r="B1421" s="3" t="s">
        <v>17</v>
      </c>
      <c r="C1421" s="3" t="s">
        <v>149</v>
      </c>
      <c r="D1421" s="14" t="s">
        <v>22</v>
      </c>
      <c r="E1421" s="7" t="s">
        <v>7</v>
      </c>
      <c r="F1421" s="2">
        <v>48.86</v>
      </c>
      <c r="G1421" s="8">
        <v>38</v>
      </c>
    </row>
    <row r="1422" spans="1:7" ht="189" x14ac:dyDescent="0.25">
      <c r="A1422" s="2" t="s">
        <v>27</v>
      </c>
      <c r="B1422" s="3" t="s">
        <v>12</v>
      </c>
      <c r="C1422" s="3" t="s">
        <v>149</v>
      </c>
      <c r="D1422" s="14" t="s">
        <v>48</v>
      </c>
      <c r="E1422" s="7" t="s">
        <v>7</v>
      </c>
      <c r="F1422" s="2">
        <v>2202.6799999999998</v>
      </c>
      <c r="G1422" s="8">
        <v>1333.64</v>
      </c>
    </row>
    <row r="1423" spans="1:7" ht="189" x14ac:dyDescent="0.25">
      <c r="A1423" s="2" t="s">
        <v>27</v>
      </c>
      <c r="B1423" s="3" t="s">
        <v>12</v>
      </c>
      <c r="C1423" s="3" t="s">
        <v>149</v>
      </c>
      <c r="D1423" s="14" t="s">
        <v>24</v>
      </c>
      <c r="E1423" s="7" t="s">
        <v>7</v>
      </c>
      <c r="F1423" s="2">
        <v>3415.8</v>
      </c>
      <c r="G1423" s="8">
        <v>2014.46</v>
      </c>
    </row>
    <row r="1424" spans="1:7" ht="189" x14ac:dyDescent="0.25">
      <c r="A1424" s="2" t="s">
        <v>27</v>
      </c>
      <c r="B1424" s="3" t="s">
        <v>57</v>
      </c>
      <c r="C1424" s="3" t="s">
        <v>150</v>
      </c>
      <c r="D1424" s="14" t="s">
        <v>34</v>
      </c>
      <c r="E1424" s="7" t="s">
        <v>7</v>
      </c>
      <c r="F1424" s="2">
        <v>2047.85</v>
      </c>
      <c r="G1424" s="8">
        <v>1105.3</v>
      </c>
    </row>
    <row r="1425" spans="1:7" ht="189" x14ac:dyDescent="0.25">
      <c r="A1425" s="2" t="s">
        <v>27</v>
      </c>
      <c r="B1425" s="3" t="s">
        <v>12</v>
      </c>
      <c r="C1425" s="3" t="s">
        <v>149</v>
      </c>
      <c r="D1425" s="14" t="s">
        <v>34</v>
      </c>
      <c r="E1425" s="7" t="s">
        <v>7</v>
      </c>
      <c r="F1425" s="2">
        <v>8787.66</v>
      </c>
      <c r="G1425" s="8">
        <v>4558.38</v>
      </c>
    </row>
    <row r="1426" spans="1:7" ht="189" x14ac:dyDescent="0.25">
      <c r="A1426" s="2" t="s">
        <v>27</v>
      </c>
      <c r="B1426" s="3" t="s">
        <v>33</v>
      </c>
      <c r="C1426" s="3" t="s">
        <v>149</v>
      </c>
      <c r="D1426" s="14" t="s">
        <v>10</v>
      </c>
      <c r="E1426" s="7" t="s">
        <v>7</v>
      </c>
      <c r="F1426" s="2">
        <v>456.85</v>
      </c>
      <c r="G1426" s="8">
        <v>258.8</v>
      </c>
    </row>
    <row r="1427" spans="1:7" ht="189" x14ac:dyDescent="0.25">
      <c r="A1427" s="2" t="s">
        <v>27</v>
      </c>
      <c r="B1427" s="3" t="s">
        <v>133</v>
      </c>
      <c r="C1427" s="3" t="s">
        <v>154</v>
      </c>
      <c r="D1427" s="14" t="s">
        <v>48</v>
      </c>
      <c r="E1427" s="7" t="s">
        <v>7</v>
      </c>
      <c r="F1427" s="2">
        <v>3815.14</v>
      </c>
      <c r="G1427" s="8">
        <v>1023.77</v>
      </c>
    </row>
    <row r="1428" spans="1:7" ht="189" x14ac:dyDescent="0.25">
      <c r="A1428" s="2" t="s">
        <v>27</v>
      </c>
      <c r="B1428" s="3" t="s">
        <v>133</v>
      </c>
      <c r="C1428" s="3" t="s">
        <v>154</v>
      </c>
      <c r="D1428" s="14" t="s">
        <v>34</v>
      </c>
      <c r="E1428" s="7" t="s">
        <v>7</v>
      </c>
      <c r="F1428" s="2">
        <v>2307.02</v>
      </c>
      <c r="G1428" s="8">
        <v>684.81</v>
      </c>
    </row>
    <row r="1429" spans="1:7" ht="189" x14ac:dyDescent="0.25">
      <c r="A1429" s="2" t="s">
        <v>27</v>
      </c>
      <c r="B1429" s="3" t="s">
        <v>9</v>
      </c>
      <c r="C1429" s="3" t="s">
        <v>149</v>
      </c>
      <c r="D1429" s="14" t="s">
        <v>13</v>
      </c>
      <c r="E1429" s="7" t="s">
        <v>7</v>
      </c>
      <c r="F1429" s="2">
        <v>28.91</v>
      </c>
      <c r="G1429" s="8">
        <v>19.96</v>
      </c>
    </row>
    <row r="1430" spans="1:7" ht="189" x14ac:dyDescent="0.25">
      <c r="A1430" s="2" t="s">
        <v>27</v>
      </c>
      <c r="B1430" s="3" t="s">
        <v>17</v>
      </c>
      <c r="C1430" s="3" t="s">
        <v>149</v>
      </c>
      <c r="D1430" s="14" t="s">
        <v>15</v>
      </c>
      <c r="E1430" s="7" t="s">
        <v>7</v>
      </c>
      <c r="F1430" s="2">
        <v>68.91</v>
      </c>
      <c r="G1430" s="8">
        <v>38</v>
      </c>
    </row>
    <row r="1431" spans="1:7" ht="189" x14ac:dyDescent="0.25">
      <c r="A1431" s="2" t="s">
        <v>27</v>
      </c>
      <c r="B1431" s="3" t="s">
        <v>12</v>
      </c>
      <c r="C1431" s="3" t="s">
        <v>149</v>
      </c>
      <c r="D1431" s="14" t="s">
        <v>8</v>
      </c>
      <c r="E1431" s="7" t="s">
        <v>7</v>
      </c>
      <c r="F1431" s="2">
        <v>6069.69</v>
      </c>
      <c r="G1431" s="8">
        <v>3166.95</v>
      </c>
    </row>
    <row r="1432" spans="1:7" ht="189" x14ac:dyDescent="0.25">
      <c r="A1432" s="2" t="s">
        <v>27</v>
      </c>
      <c r="B1432" s="3" t="s">
        <v>57</v>
      </c>
      <c r="C1432" s="3" t="s">
        <v>150</v>
      </c>
      <c r="D1432" s="14" t="s">
        <v>25</v>
      </c>
      <c r="E1432" s="7" t="s">
        <v>7</v>
      </c>
      <c r="F1432" s="2">
        <v>2563.62</v>
      </c>
      <c r="G1432" s="8">
        <v>1347.5</v>
      </c>
    </row>
    <row r="1433" spans="1:7" ht="94.5" x14ac:dyDescent="0.25">
      <c r="A1433" s="2" t="s">
        <v>37</v>
      </c>
      <c r="B1433" s="3" t="s">
        <v>12</v>
      </c>
      <c r="C1433" s="3" t="s">
        <v>149</v>
      </c>
      <c r="D1433" s="14" t="s">
        <v>6</v>
      </c>
      <c r="E1433" s="7" t="s">
        <v>7</v>
      </c>
      <c r="F1433" s="2">
        <v>122.46</v>
      </c>
      <c r="G1433" s="8">
        <v>43.14</v>
      </c>
    </row>
    <row r="1434" spans="1:7" ht="94.5" x14ac:dyDescent="0.25">
      <c r="A1434" s="2" t="s">
        <v>37</v>
      </c>
      <c r="B1434" s="3" t="s">
        <v>12</v>
      </c>
      <c r="C1434" s="3" t="s">
        <v>149</v>
      </c>
      <c r="D1434" s="14" t="s">
        <v>20</v>
      </c>
      <c r="E1434" s="7" t="s">
        <v>7</v>
      </c>
      <c r="F1434" s="2">
        <v>93.23</v>
      </c>
      <c r="G1434" s="8">
        <v>40.31</v>
      </c>
    </row>
    <row r="1435" spans="1:7" ht="94.5" x14ac:dyDescent="0.25">
      <c r="A1435" s="2" t="s">
        <v>37</v>
      </c>
      <c r="B1435" s="3" t="s">
        <v>17</v>
      </c>
      <c r="C1435" s="3" t="s">
        <v>149</v>
      </c>
      <c r="D1435" s="14" t="s">
        <v>24</v>
      </c>
      <c r="E1435" s="7" t="s">
        <v>7</v>
      </c>
      <c r="F1435" s="2">
        <v>78.790000000000006</v>
      </c>
      <c r="G1435" s="8">
        <v>27.4</v>
      </c>
    </row>
    <row r="1436" spans="1:7" ht="94.5" x14ac:dyDescent="0.25">
      <c r="A1436" s="2" t="s">
        <v>37</v>
      </c>
      <c r="B1436" s="3" t="s">
        <v>12</v>
      </c>
      <c r="C1436" s="3" t="s">
        <v>149</v>
      </c>
      <c r="D1436" s="14" t="s">
        <v>22</v>
      </c>
      <c r="E1436" s="7" t="s">
        <v>7</v>
      </c>
      <c r="F1436" s="2">
        <v>111.12</v>
      </c>
      <c r="G1436" s="8">
        <v>40.82</v>
      </c>
    </row>
    <row r="1437" spans="1:7" ht="94.5" x14ac:dyDescent="0.25">
      <c r="A1437" s="2" t="s">
        <v>37</v>
      </c>
      <c r="B1437" s="3" t="s">
        <v>12</v>
      </c>
      <c r="C1437" s="3" t="s">
        <v>149</v>
      </c>
      <c r="D1437" s="14" t="s">
        <v>13</v>
      </c>
      <c r="E1437" s="7" t="s">
        <v>7</v>
      </c>
      <c r="F1437" s="2">
        <v>192.55</v>
      </c>
      <c r="G1437" s="8">
        <v>62.48</v>
      </c>
    </row>
    <row r="1438" spans="1:7" ht="94.5" x14ac:dyDescent="0.25">
      <c r="A1438" s="2" t="s">
        <v>37</v>
      </c>
      <c r="B1438" s="3" t="s">
        <v>17</v>
      </c>
      <c r="C1438" s="3" t="s">
        <v>149</v>
      </c>
      <c r="D1438" s="14" t="s">
        <v>22</v>
      </c>
      <c r="E1438" s="7" t="s">
        <v>7</v>
      </c>
      <c r="F1438" s="2">
        <v>68.94</v>
      </c>
      <c r="G1438" s="8">
        <v>24.54</v>
      </c>
    </row>
    <row r="1439" spans="1:7" ht="94.5" x14ac:dyDescent="0.25">
      <c r="A1439" s="2" t="s">
        <v>37</v>
      </c>
      <c r="B1439" s="3" t="s">
        <v>17</v>
      </c>
      <c r="C1439" s="3" t="s">
        <v>149</v>
      </c>
      <c r="D1439" s="14" t="s">
        <v>25</v>
      </c>
      <c r="E1439" s="7" t="s">
        <v>7</v>
      </c>
      <c r="F1439" s="2">
        <v>32.76</v>
      </c>
      <c r="G1439" s="8">
        <v>9.6</v>
      </c>
    </row>
    <row r="1440" spans="1:7" ht="94.5" x14ac:dyDescent="0.25">
      <c r="A1440" s="2" t="s">
        <v>37</v>
      </c>
      <c r="B1440" s="3" t="s">
        <v>63</v>
      </c>
      <c r="C1440" s="3" t="s">
        <v>150</v>
      </c>
      <c r="D1440" s="14" t="s">
        <v>22</v>
      </c>
      <c r="E1440" s="7" t="s">
        <v>7</v>
      </c>
      <c r="F1440" s="2">
        <v>48.97</v>
      </c>
      <c r="G1440" s="8">
        <v>7.5</v>
      </c>
    </row>
    <row r="1441" spans="1:7" ht="94.5" x14ac:dyDescent="0.25">
      <c r="A1441" s="2" t="s">
        <v>37</v>
      </c>
      <c r="B1441" s="3" t="s">
        <v>19</v>
      </c>
      <c r="C1441" s="3" t="s">
        <v>149</v>
      </c>
      <c r="D1441" s="14" t="s">
        <v>13</v>
      </c>
      <c r="E1441" s="7" t="s">
        <v>7</v>
      </c>
      <c r="F1441" s="2">
        <v>25.31</v>
      </c>
      <c r="G1441" s="8">
        <v>10.95</v>
      </c>
    </row>
    <row r="1442" spans="1:7" ht="94.5" x14ac:dyDescent="0.25">
      <c r="A1442" s="2" t="s">
        <v>37</v>
      </c>
      <c r="B1442" s="3" t="s">
        <v>17</v>
      </c>
      <c r="C1442" s="3" t="s">
        <v>149</v>
      </c>
      <c r="D1442" s="14" t="s">
        <v>11</v>
      </c>
      <c r="E1442" s="7" t="s">
        <v>7</v>
      </c>
      <c r="F1442" s="2">
        <v>75.150000000000006</v>
      </c>
      <c r="G1442" s="8">
        <v>21.83</v>
      </c>
    </row>
    <row r="1443" spans="1:7" ht="94.5" x14ac:dyDescent="0.25">
      <c r="A1443" s="2" t="s">
        <v>37</v>
      </c>
      <c r="B1443" s="3" t="s">
        <v>19</v>
      </c>
      <c r="C1443" s="3" t="s">
        <v>149</v>
      </c>
      <c r="D1443" s="14" t="s">
        <v>8</v>
      </c>
      <c r="E1443" s="7" t="s">
        <v>7</v>
      </c>
      <c r="F1443" s="2">
        <v>29.64</v>
      </c>
      <c r="G1443" s="8">
        <v>10.95</v>
      </c>
    </row>
    <row r="1444" spans="1:7" ht="94.5" x14ac:dyDescent="0.25">
      <c r="A1444" s="2" t="s">
        <v>37</v>
      </c>
      <c r="B1444" s="3" t="s">
        <v>17</v>
      </c>
      <c r="C1444" s="3" t="s">
        <v>149</v>
      </c>
      <c r="D1444" s="14" t="s">
        <v>13</v>
      </c>
      <c r="E1444" s="7" t="s">
        <v>7</v>
      </c>
      <c r="F1444" s="2">
        <v>74.36</v>
      </c>
      <c r="G1444" s="8">
        <v>23.64</v>
      </c>
    </row>
    <row r="1445" spans="1:7" ht="94.5" x14ac:dyDescent="0.25">
      <c r="A1445" s="2" t="s">
        <v>37</v>
      </c>
      <c r="B1445" s="3" t="s">
        <v>17</v>
      </c>
      <c r="C1445" s="3" t="s">
        <v>149</v>
      </c>
      <c r="D1445" s="14" t="s">
        <v>6</v>
      </c>
      <c r="E1445" s="7" t="s">
        <v>7</v>
      </c>
      <c r="F1445" s="2">
        <v>31.5</v>
      </c>
      <c r="G1445" s="8">
        <v>11.43</v>
      </c>
    </row>
    <row r="1446" spans="1:7" ht="94.5" x14ac:dyDescent="0.25">
      <c r="A1446" s="2" t="s">
        <v>37</v>
      </c>
      <c r="B1446" s="3" t="s">
        <v>12</v>
      </c>
      <c r="C1446" s="3" t="s">
        <v>149</v>
      </c>
      <c r="D1446" s="14" t="s">
        <v>10</v>
      </c>
      <c r="E1446" s="7" t="s">
        <v>7</v>
      </c>
      <c r="F1446" s="2">
        <v>163.99</v>
      </c>
      <c r="G1446" s="8">
        <v>48.96</v>
      </c>
    </row>
    <row r="1447" spans="1:7" ht="94.5" x14ac:dyDescent="0.25">
      <c r="A1447" s="2" t="s">
        <v>37</v>
      </c>
      <c r="B1447" s="3" t="s">
        <v>17</v>
      </c>
      <c r="C1447" s="3" t="s">
        <v>149</v>
      </c>
      <c r="D1447" s="14" t="s">
        <v>20</v>
      </c>
      <c r="E1447" s="7" t="s">
        <v>7</v>
      </c>
      <c r="F1447" s="2">
        <v>66.95</v>
      </c>
      <c r="G1447" s="8">
        <v>24.22</v>
      </c>
    </row>
    <row r="1448" spans="1:7" ht="94.5" x14ac:dyDescent="0.25">
      <c r="A1448" s="2" t="s">
        <v>37</v>
      </c>
      <c r="B1448" s="3" t="s">
        <v>12</v>
      </c>
      <c r="C1448" s="3" t="s">
        <v>149</v>
      </c>
      <c r="D1448" s="14" t="s">
        <v>15</v>
      </c>
      <c r="E1448" s="7" t="s">
        <v>7</v>
      </c>
      <c r="F1448" s="2">
        <v>136.97999999999999</v>
      </c>
      <c r="G1448" s="8">
        <v>41.78</v>
      </c>
    </row>
    <row r="1449" spans="1:7" ht="94.5" x14ac:dyDescent="0.25">
      <c r="A1449" s="2" t="s">
        <v>37</v>
      </c>
      <c r="B1449" s="3" t="s">
        <v>12</v>
      </c>
      <c r="C1449" s="3" t="s">
        <v>149</v>
      </c>
      <c r="D1449" s="14" t="s">
        <v>34</v>
      </c>
      <c r="E1449" s="7" t="s">
        <v>7</v>
      </c>
      <c r="F1449" s="2">
        <v>108.3</v>
      </c>
      <c r="G1449" s="8">
        <v>31.86</v>
      </c>
    </row>
    <row r="1450" spans="1:7" ht="94.5" x14ac:dyDescent="0.25">
      <c r="A1450" s="2" t="s">
        <v>37</v>
      </c>
      <c r="B1450" s="3" t="s">
        <v>19</v>
      </c>
      <c r="C1450" s="3" t="s">
        <v>149</v>
      </c>
      <c r="D1450" s="14" t="s">
        <v>11</v>
      </c>
      <c r="E1450" s="7" t="s">
        <v>7</v>
      </c>
      <c r="F1450" s="2">
        <v>29.19</v>
      </c>
      <c r="G1450" s="8">
        <v>11</v>
      </c>
    </row>
    <row r="1451" spans="1:7" ht="94.5" x14ac:dyDescent="0.25">
      <c r="A1451" s="2" t="s">
        <v>37</v>
      </c>
      <c r="B1451" s="3" t="s">
        <v>17</v>
      </c>
      <c r="C1451" s="3" t="s">
        <v>149</v>
      </c>
      <c r="D1451" s="14" t="s">
        <v>15</v>
      </c>
      <c r="E1451" s="7" t="s">
        <v>7</v>
      </c>
      <c r="F1451" s="2">
        <v>41.3</v>
      </c>
      <c r="G1451" s="8">
        <v>11.86</v>
      </c>
    </row>
    <row r="1452" spans="1:7" ht="94.5" x14ac:dyDescent="0.25">
      <c r="A1452" s="2" t="s">
        <v>37</v>
      </c>
      <c r="B1452" s="3" t="s">
        <v>17</v>
      </c>
      <c r="C1452" s="3" t="s">
        <v>149</v>
      </c>
      <c r="D1452" s="14" t="s">
        <v>8</v>
      </c>
      <c r="E1452" s="7" t="s">
        <v>7</v>
      </c>
      <c r="F1452" s="2">
        <v>43.25</v>
      </c>
      <c r="G1452" s="8">
        <v>12.22</v>
      </c>
    </row>
    <row r="1453" spans="1:7" ht="94.5" x14ac:dyDescent="0.25">
      <c r="A1453" s="2" t="s">
        <v>37</v>
      </c>
      <c r="B1453" s="3" t="s">
        <v>12</v>
      </c>
      <c r="C1453" s="3" t="s">
        <v>149</v>
      </c>
      <c r="D1453" s="14" t="s">
        <v>11</v>
      </c>
      <c r="E1453" s="7" t="s">
        <v>7</v>
      </c>
      <c r="F1453" s="2">
        <v>60.6</v>
      </c>
      <c r="G1453" s="8">
        <v>20.87</v>
      </c>
    </row>
    <row r="1454" spans="1:7" ht="94.5" x14ac:dyDescent="0.25">
      <c r="A1454" s="2" t="s">
        <v>37</v>
      </c>
      <c r="B1454" s="3" t="s">
        <v>12</v>
      </c>
      <c r="C1454" s="3" t="s">
        <v>149</v>
      </c>
      <c r="D1454" s="14" t="s">
        <v>24</v>
      </c>
      <c r="E1454" s="7" t="s">
        <v>7</v>
      </c>
      <c r="F1454" s="2">
        <v>101.45</v>
      </c>
      <c r="G1454" s="8">
        <v>36.43</v>
      </c>
    </row>
    <row r="1455" spans="1:7" ht="94.5" x14ac:dyDescent="0.25">
      <c r="A1455" s="2" t="s">
        <v>37</v>
      </c>
      <c r="B1455" s="3" t="s">
        <v>12</v>
      </c>
      <c r="C1455" s="3" t="s">
        <v>149</v>
      </c>
      <c r="D1455" s="14" t="s">
        <v>8</v>
      </c>
      <c r="E1455" s="7" t="s">
        <v>7</v>
      </c>
      <c r="F1455" s="2">
        <v>88.63</v>
      </c>
      <c r="G1455" s="8">
        <v>29.4</v>
      </c>
    </row>
    <row r="1456" spans="1:7" ht="94.5" x14ac:dyDescent="0.25">
      <c r="A1456" s="2" t="s">
        <v>37</v>
      </c>
      <c r="B1456" s="3" t="s">
        <v>19</v>
      </c>
      <c r="C1456" s="3" t="s">
        <v>149</v>
      </c>
      <c r="D1456" s="14" t="s">
        <v>34</v>
      </c>
      <c r="E1456" s="7" t="s">
        <v>7</v>
      </c>
      <c r="F1456" s="2">
        <v>28.86</v>
      </c>
      <c r="G1456" s="8">
        <v>10.95</v>
      </c>
    </row>
    <row r="1457" spans="1:7" ht="94.5" x14ac:dyDescent="0.25">
      <c r="A1457" s="2" t="s">
        <v>37</v>
      </c>
      <c r="B1457" s="3" t="s">
        <v>17</v>
      </c>
      <c r="C1457" s="3" t="s">
        <v>149</v>
      </c>
      <c r="D1457" s="14" t="s">
        <v>48</v>
      </c>
      <c r="E1457" s="7" t="s">
        <v>7</v>
      </c>
      <c r="F1457" s="2">
        <v>20.7</v>
      </c>
      <c r="G1457" s="8">
        <v>7.14</v>
      </c>
    </row>
    <row r="1458" spans="1:7" ht="94.5" x14ac:dyDescent="0.25">
      <c r="A1458" s="2" t="s">
        <v>37</v>
      </c>
      <c r="B1458" s="3" t="s">
        <v>17</v>
      </c>
      <c r="C1458" s="3" t="s">
        <v>149</v>
      </c>
      <c r="D1458" s="14" t="s">
        <v>34</v>
      </c>
      <c r="E1458" s="7" t="s">
        <v>7</v>
      </c>
      <c r="F1458" s="2">
        <v>48.15</v>
      </c>
      <c r="G1458" s="8">
        <v>13.58</v>
      </c>
    </row>
    <row r="1459" spans="1:7" ht="94.5" x14ac:dyDescent="0.25">
      <c r="A1459" s="2" t="s">
        <v>37</v>
      </c>
      <c r="B1459" s="3" t="s">
        <v>19</v>
      </c>
      <c r="C1459" s="3" t="s">
        <v>149</v>
      </c>
      <c r="D1459" s="14" t="s">
        <v>25</v>
      </c>
      <c r="E1459" s="7" t="s">
        <v>7</v>
      </c>
      <c r="F1459" s="2">
        <v>28.52</v>
      </c>
      <c r="G1459" s="8">
        <v>10.95</v>
      </c>
    </row>
    <row r="1460" spans="1:7" ht="94.5" x14ac:dyDescent="0.25">
      <c r="A1460" s="2" t="s">
        <v>37</v>
      </c>
      <c r="B1460" s="3" t="s">
        <v>12</v>
      </c>
      <c r="C1460" s="3" t="s">
        <v>149</v>
      </c>
      <c r="D1460" s="14" t="s">
        <v>48</v>
      </c>
      <c r="E1460" s="7" t="s">
        <v>7</v>
      </c>
      <c r="F1460" s="2">
        <v>100.01</v>
      </c>
      <c r="G1460" s="8">
        <v>39.28</v>
      </c>
    </row>
    <row r="1461" spans="1:7" ht="94.5" x14ac:dyDescent="0.25">
      <c r="A1461" s="2" t="s">
        <v>37</v>
      </c>
      <c r="B1461" s="3" t="s">
        <v>12</v>
      </c>
      <c r="C1461" s="3" t="s">
        <v>149</v>
      </c>
      <c r="D1461" s="14" t="s">
        <v>25</v>
      </c>
      <c r="E1461" s="7" t="s">
        <v>7</v>
      </c>
      <c r="F1461" s="2">
        <v>89.14</v>
      </c>
      <c r="G1461" s="8">
        <v>27.42</v>
      </c>
    </row>
    <row r="1462" spans="1:7" ht="94.5" x14ac:dyDescent="0.25">
      <c r="A1462" s="2" t="s">
        <v>37</v>
      </c>
      <c r="B1462" s="3" t="s">
        <v>17</v>
      </c>
      <c r="C1462" s="3" t="s">
        <v>149</v>
      </c>
      <c r="D1462" s="14" t="s">
        <v>10</v>
      </c>
      <c r="E1462" s="7" t="s">
        <v>7</v>
      </c>
      <c r="F1462" s="2">
        <v>91.78</v>
      </c>
      <c r="G1462" s="8">
        <v>27.24</v>
      </c>
    </row>
    <row r="1463" spans="1:7" ht="141.75" x14ac:dyDescent="0.25">
      <c r="A1463" s="2" t="s">
        <v>82</v>
      </c>
      <c r="B1463" s="3" t="s">
        <v>12</v>
      </c>
      <c r="C1463" s="3" t="s">
        <v>149</v>
      </c>
      <c r="D1463" s="14" t="s">
        <v>25</v>
      </c>
      <c r="E1463" s="7" t="s">
        <v>7</v>
      </c>
      <c r="F1463" s="2">
        <v>1.34</v>
      </c>
      <c r="G1463" s="8">
        <v>0.06</v>
      </c>
    </row>
    <row r="1464" spans="1:7" ht="141.75" x14ac:dyDescent="0.25">
      <c r="A1464" s="2" t="s">
        <v>82</v>
      </c>
      <c r="B1464" s="3" t="s">
        <v>83</v>
      </c>
      <c r="C1464" s="3" t="s">
        <v>153</v>
      </c>
      <c r="D1464" s="14" t="s">
        <v>8</v>
      </c>
      <c r="E1464" s="7" t="s">
        <v>7</v>
      </c>
      <c r="F1464" s="2">
        <v>1.1000000000000001</v>
      </c>
      <c r="G1464" s="8">
        <v>0.01</v>
      </c>
    </row>
    <row r="1465" spans="1:7" ht="141.75" x14ac:dyDescent="0.25">
      <c r="A1465" s="2" t="s">
        <v>82</v>
      </c>
      <c r="B1465" s="3" t="s">
        <v>23</v>
      </c>
      <c r="C1465" s="3" t="s">
        <v>149</v>
      </c>
      <c r="D1465" s="14" t="s">
        <v>20</v>
      </c>
      <c r="E1465" s="7" t="s">
        <v>7</v>
      </c>
      <c r="F1465" s="2">
        <v>5.0599999999999996</v>
      </c>
      <c r="G1465" s="8">
        <v>0.85</v>
      </c>
    </row>
    <row r="1466" spans="1:7" ht="141.75" x14ac:dyDescent="0.25">
      <c r="A1466" s="2" t="s">
        <v>82</v>
      </c>
      <c r="B1466" s="3" t="s">
        <v>12</v>
      </c>
      <c r="C1466" s="3" t="s">
        <v>149</v>
      </c>
      <c r="D1466" s="14" t="s">
        <v>48</v>
      </c>
      <c r="E1466" s="7" t="s">
        <v>7</v>
      </c>
      <c r="F1466" s="2">
        <v>14.48</v>
      </c>
      <c r="G1466" s="8">
        <v>0.68</v>
      </c>
    </row>
    <row r="1467" spans="1:7" ht="141.75" x14ac:dyDescent="0.25">
      <c r="A1467" s="2" t="s">
        <v>82</v>
      </c>
      <c r="B1467" s="3" t="s">
        <v>19</v>
      </c>
      <c r="C1467" s="3" t="s">
        <v>149</v>
      </c>
      <c r="D1467" s="14" t="s">
        <v>48</v>
      </c>
      <c r="E1467" s="7" t="s">
        <v>7</v>
      </c>
      <c r="F1467" s="2">
        <v>3.45</v>
      </c>
      <c r="G1467" s="8">
        <v>0.44</v>
      </c>
    </row>
    <row r="1468" spans="1:7" ht="141.75" x14ac:dyDescent="0.25">
      <c r="A1468" s="2" t="s">
        <v>82</v>
      </c>
      <c r="B1468" s="3" t="s">
        <v>46</v>
      </c>
      <c r="C1468" s="3" t="s">
        <v>150</v>
      </c>
      <c r="D1468" s="14" t="s">
        <v>22</v>
      </c>
      <c r="E1468" s="7" t="s">
        <v>7</v>
      </c>
      <c r="F1468" s="2">
        <v>453.6</v>
      </c>
      <c r="G1468" s="8">
        <v>7.31</v>
      </c>
    </row>
    <row r="1469" spans="1:7" ht="141.75" x14ac:dyDescent="0.25">
      <c r="A1469" s="2" t="s">
        <v>82</v>
      </c>
      <c r="B1469" s="3" t="s">
        <v>19</v>
      </c>
      <c r="C1469" s="3" t="s">
        <v>149</v>
      </c>
      <c r="D1469" s="14" t="s">
        <v>20</v>
      </c>
      <c r="E1469" s="7" t="s">
        <v>7</v>
      </c>
      <c r="F1469" s="2">
        <v>0.19</v>
      </c>
      <c r="G1469" s="8">
        <v>0.01</v>
      </c>
    </row>
    <row r="1470" spans="1:7" ht="141.75" x14ac:dyDescent="0.25">
      <c r="A1470" s="2" t="s">
        <v>82</v>
      </c>
      <c r="B1470" s="3" t="s">
        <v>60</v>
      </c>
      <c r="C1470" s="3" t="s">
        <v>150</v>
      </c>
      <c r="D1470" s="14" t="s">
        <v>20</v>
      </c>
      <c r="E1470" s="7" t="s">
        <v>7</v>
      </c>
      <c r="F1470" s="2">
        <v>8.9</v>
      </c>
      <c r="G1470" s="8">
        <v>0.02</v>
      </c>
    </row>
    <row r="1471" spans="1:7" ht="141.75" x14ac:dyDescent="0.25">
      <c r="A1471" s="2" t="s">
        <v>82</v>
      </c>
      <c r="B1471" s="3" t="s">
        <v>12</v>
      </c>
      <c r="C1471" s="3" t="s">
        <v>149</v>
      </c>
      <c r="D1471" s="14" t="s">
        <v>15</v>
      </c>
      <c r="E1471" s="7" t="s">
        <v>7</v>
      </c>
      <c r="F1471" s="2">
        <v>0.69</v>
      </c>
      <c r="G1471" s="8">
        <v>0.01</v>
      </c>
    </row>
    <row r="1472" spans="1:7" ht="141.75" x14ac:dyDescent="0.25">
      <c r="A1472" s="2" t="s">
        <v>82</v>
      </c>
      <c r="B1472" s="3" t="s">
        <v>61</v>
      </c>
      <c r="C1472" s="3" t="s">
        <v>150</v>
      </c>
      <c r="D1472" s="14" t="s">
        <v>13</v>
      </c>
      <c r="E1472" s="7" t="s">
        <v>7</v>
      </c>
      <c r="F1472" s="2">
        <v>63.68</v>
      </c>
      <c r="G1472" s="8">
        <v>0.93</v>
      </c>
    </row>
    <row r="1473" spans="1:7" ht="141.75" x14ac:dyDescent="0.25">
      <c r="A1473" s="2" t="s">
        <v>82</v>
      </c>
      <c r="B1473" s="3" t="s">
        <v>46</v>
      </c>
      <c r="C1473" s="3" t="s">
        <v>150</v>
      </c>
      <c r="D1473" s="14" t="s">
        <v>25</v>
      </c>
      <c r="E1473" s="7" t="s">
        <v>7</v>
      </c>
      <c r="F1473" s="2">
        <v>45.13</v>
      </c>
      <c r="G1473" s="8">
        <v>0.69</v>
      </c>
    </row>
    <row r="1474" spans="1:7" ht="141.75" x14ac:dyDescent="0.25">
      <c r="A1474" s="2" t="s">
        <v>82</v>
      </c>
      <c r="B1474" s="3" t="s">
        <v>65</v>
      </c>
      <c r="C1474" s="3" t="s">
        <v>150</v>
      </c>
      <c r="D1474" s="14" t="s">
        <v>20</v>
      </c>
      <c r="E1474" s="7" t="s">
        <v>7</v>
      </c>
      <c r="F1474" s="2">
        <v>4.22</v>
      </c>
      <c r="G1474" s="8">
        <v>0.06</v>
      </c>
    </row>
    <row r="1475" spans="1:7" ht="141.75" x14ac:dyDescent="0.25">
      <c r="A1475" s="2" t="s">
        <v>82</v>
      </c>
      <c r="B1475" s="3" t="s">
        <v>83</v>
      </c>
      <c r="C1475" s="3" t="s">
        <v>153</v>
      </c>
      <c r="D1475" s="14" t="s">
        <v>25</v>
      </c>
      <c r="E1475" s="7" t="s">
        <v>7</v>
      </c>
      <c r="F1475" s="2">
        <v>10.52</v>
      </c>
      <c r="G1475" s="8">
        <v>0.13</v>
      </c>
    </row>
    <row r="1476" spans="1:7" ht="141.75" x14ac:dyDescent="0.25">
      <c r="A1476" s="2" t="s">
        <v>82</v>
      </c>
      <c r="B1476" s="3" t="s">
        <v>60</v>
      </c>
      <c r="C1476" s="3" t="s">
        <v>150</v>
      </c>
      <c r="D1476" s="14" t="s">
        <v>10</v>
      </c>
      <c r="E1476" s="7" t="s">
        <v>7</v>
      </c>
      <c r="F1476" s="2">
        <v>36.82</v>
      </c>
      <c r="G1476" s="8">
        <v>0.03</v>
      </c>
    </row>
    <row r="1477" spans="1:7" ht="141.75" x14ac:dyDescent="0.25">
      <c r="A1477" s="2" t="s">
        <v>82</v>
      </c>
      <c r="B1477" s="3" t="s">
        <v>63</v>
      </c>
      <c r="C1477" s="3" t="s">
        <v>150</v>
      </c>
      <c r="D1477" s="14" t="s">
        <v>8</v>
      </c>
      <c r="E1477" s="7" t="s">
        <v>7</v>
      </c>
      <c r="F1477" s="2">
        <v>70.95</v>
      </c>
      <c r="G1477" s="8">
        <v>1.1000000000000001</v>
      </c>
    </row>
    <row r="1478" spans="1:7" ht="141.75" x14ac:dyDescent="0.25">
      <c r="A1478" s="2" t="s">
        <v>82</v>
      </c>
      <c r="B1478" s="3" t="s">
        <v>17</v>
      </c>
      <c r="C1478" s="3" t="s">
        <v>149</v>
      </c>
      <c r="D1478" s="14" t="s">
        <v>10</v>
      </c>
      <c r="E1478" s="7" t="s">
        <v>7</v>
      </c>
      <c r="F1478" s="2">
        <v>33.81</v>
      </c>
      <c r="G1478" s="8">
        <v>0.15</v>
      </c>
    </row>
    <row r="1479" spans="1:7" ht="141.75" x14ac:dyDescent="0.25">
      <c r="A1479" s="2" t="s">
        <v>82</v>
      </c>
      <c r="B1479" s="3" t="s">
        <v>12</v>
      </c>
      <c r="C1479" s="3" t="s">
        <v>149</v>
      </c>
      <c r="D1479" s="14" t="s">
        <v>34</v>
      </c>
      <c r="E1479" s="7" t="s">
        <v>7</v>
      </c>
      <c r="F1479" s="2">
        <v>23.99</v>
      </c>
      <c r="G1479" s="8">
        <v>0.43</v>
      </c>
    </row>
    <row r="1480" spans="1:7" ht="141.75" x14ac:dyDescent="0.25">
      <c r="A1480" s="2" t="s">
        <v>82</v>
      </c>
      <c r="B1480" s="3" t="s">
        <v>19</v>
      </c>
      <c r="C1480" s="3" t="s">
        <v>149</v>
      </c>
      <c r="D1480" s="14" t="s">
        <v>6</v>
      </c>
      <c r="E1480" s="7" t="s">
        <v>7</v>
      </c>
      <c r="F1480" s="2">
        <v>2.31</v>
      </c>
      <c r="G1480" s="8">
        <v>0.27</v>
      </c>
    </row>
    <row r="1481" spans="1:7" ht="141.75" x14ac:dyDescent="0.25">
      <c r="A1481" s="2" t="s">
        <v>82</v>
      </c>
      <c r="B1481" s="3" t="s">
        <v>12</v>
      </c>
      <c r="C1481" s="3" t="s">
        <v>149</v>
      </c>
      <c r="D1481" s="14" t="s">
        <v>20</v>
      </c>
      <c r="E1481" s="7" t="s">
        <v>7</v>
      </c>
      <c r="F1481" s="2">
        <v>1.32</v>
      </c>
      <c r="G1481" s="8">
        <v>0.01</v>
      </c>
    </row>
    <row r="1482" spans="1:7" ht="141.75" x14ac:dyDescent="0.25">
      <c r="A1482" s="2" t="s">
        <v>82</v>
      </c>
      <c r="B1482" s="3" t="s">
        <v>46</v>
      </c>
      <c r="C1482" s="3" t="s">
        <v>150</v>
      </c>
      <c r="D1482" s="14" t="s">
        <v>15</v>
      </c>
      <c r="E1482" s="7" t="s">
        <v>7</v>
      </c>
      <c r="F1482" s="2">
        <v>274.60000000000002</v>
      </c>
      <c r="G1482" s="8">
        <v>4.13</v>
      </c>
    </row>
    <row r="1483" spans="1:7" ht="141.75" x14ac:dyDescent="0.25">
      <c r="A1483" s="2" t="s">
        <v>82</v>
      </c>
      <c r="B1483" s="3" t="s">
        <v>12</v>
      </c>
      <c r="C1483" s="3" t="s">
        <v>149</v>
      </c>
      <c r="D1483" s="14" t="s">
        <v>6</v>
      </c>
      <c r="E1483" s="7" t="s">
        <v>7</v>
      </c>
      <c r="F1483" s="2">
        <v>4.26</v>
      </c>
      <c r="G1483" s="8">
        <v>0.12</v>
      </c>
    </row>
    <row r="1484" spans="1:7" ht="141.75" x14ac:dyDescent="0.25">
      <c r="A1484" s="2" t="s">
        <v>82</v>
      </c>
      <c r="B1484" s="3" t="s">
        <v>19</v>
      </c>
      <c r="C1484" s="3" t="s">
        <v>149</v>
      </c>
      <c r="D1484" s="14" t="s">
        <v>24</v>
      </c>
      <c r="E1484" s="7" t="s">
        <v>7</v>
      </c>
      <c r="F1484" s="2">
        <v>2.23</v>
      </c>
      <c r="G1484" s="8">
        <v>0.25</v>
      </c>
    </row>
    <row r="1485" spans="1:7" ht="141.75" x14ac:dyDescent="0.25">
      <c r="A1485" s="2" t="s">
        <v>82</v>
      </c>
      <c r="B1485" s="3" t="s">
        <v>12</v>
      </c>
      <c r="C1485" s="3" t="s">
        <v>149</v>
      </c>
      <c r="D1485" s="14" t="s">
        <v>10</v>
      </c>
      <c r="E1485" s="7" t="s">
        <v>7</v>
      </c>
      <c r="F1485" s="2">
        <v>50.78</v>
      </c>
      <c r="G1485" s="8">
        <v>0.67</v>
      </c>
    </row>
    <row r="1486" spans="1:7" ht="141.75" x14ac:dyDescent="0.25">
      <c r="A1486" s="2" t="s">
        <v>82</v>
      </c>
      <c r="B1486" s="3" t="s">
        <v>46</v>
      </c>
      <c r="C1486" s="3" t="s">
        <v>150</v>
      </c>
      <c r="D1486" s="14" t="s">
        <v>13</v>
      </c>
      <c r="E1486" s="7" t="s">
        <v>7</v>
      </c>
      <c r="F1486" s="2">
        <v>179.3</v>
      </c>
      <c r="G1486" s="8">
        <v>2.68</v>
      </c>
    </row>
    <row r="1487" spans="1:7" ht="141.75" x14ac:dyDescent="0.25">
      <c r="A1487" s="2" t="s">
        <v>82</v>
      </c>
      <c r="B1487" s="3" t="s">
        <v>17</v>
      </c>
      <c r="C1487" s="3" t="s">
        <v>149</v>
      </c>
      <c r="D1487" s="14" t="s">
        <v>15</v>
      </c>
      <c r="E1487" s="7" t="s">
        <v>7</v>
      </c>
      <c r="F1487" s="2">
        <v>37.53</v>
      </c>
      <c r="G1487" s="8">
        <v>0.35</v>
      </c>
    </row>
    <row r="1488" spans="1:7" ht="141.75" x14ac:dyDescent="0.25">
      <c r="A1488" s="2" t="s">
        <v>82</v>
      </c>
      <c r="B1488" s="3" t="s">
        <v>17</v>
      </c>
      <c r="C1488" s="3" t="s">
        <v>149</v>
      </c>
      <c r="D1488" s="14" t="s">
        <v>8</v>
      </c>
      <c r="E1488" s="7" t="s">
        <v>7</v>
      </c>
      <c r="F1488" s="2">
        <v>79.459999999999994</v>
      </c>
      <c r="G1488" s="8">
        <v>0.36</v>
      </c>
    </row>
    <row r="1489" spans="1:7" ht="141.75" x14ac:dyDescent="0.25">
      <c r="A1489" s="2" t="s">
        <v>82</v>
      </c>
      <c r="B1489" s="3" t="s">
        <v>17</v>
      </c>
      <c r="C1489" s="3" t="s">
        <v>149</v>
      </c>
      <c r="D1489" s="14" t="s">
        <v>34</v>
      </c>
      <c r="E1489" s="7" t="s">
        <v>7</v>
      </c>
      <c r="F1489" s="2">
        <v>15.74</v>
      </c>
      <c r="G1489" s="8">
        <v>0.16</v>
      </c>
    </row>
    <row r="1490" spans="1:7" ht="141.75" x14ac:dyDescent="0.25">
      <c r="A1490" s="2" t="s">
        <v>82</v>
      </c>
      <c r="B1490" s="3" t="s">
        <v>17</v>
      </c>
      <c r="C1490" s="3" t="s">
        <v>149</v>
      </c>
      <c r="D1490" s="14" t="s">
        <v>6</v>
      </c>
      <c r="E1490" s="7" t="s">
        <v>7</v>
      </c>
      <c r="F1490" s="2">
        <v>2.08</v>
      </c>
      <c r="G1490" s="8">
        <v>0.06</v>
      </c>
    </row>
    <row r="1491" spans="1:7" ht="141.75" x14ac:dyDescent="0.25">
      <c r="A1491" s="2" t="s">
        <v>82</v>
      </c>
      <c r="B1491" s="3" t="s">
        <v>17</v>
      </c>
      <c r="C1491" s="3" t="s">
        <v>149</v>
      </c>
      <c r="D1491" s="14" t="s">
        <v>24</v>
      </c>
      <c r="E1491" s="7" t="s">
        <v>7</v>
      </c>
      <c r="F1491" s="2">
        <v>37.14</v>
      </c>
      <c r="G1491" s="8">
        <v>0.27</v>
      </c>
    </row>
    <row r="1492" spans="1:7" ht="141.75" x14ac:dyDescent="0.25">
      <c r="A1492" s="2" t="s">
        <v>82</v>
      </c>
      <c r="B1492" s="3" t="s">
        <v>17</v>
      </c>
      <c r="C1492" s="3" t="s">
        <v>149</v>
      </c>
      <c r="D1492" s="14" t="s">
        <v>22</v>
      </c>
      <c r="E1492" s="7" t="s">
        <v>7</v>
      </c>
      <c r="F1492" s="2">
        <v>21</v>
      </c>
      <c r="G1492" s="8">
        <v>0.26</v>
      </c>
    </row>
    <row r="1493" spans="1:7" ht="141.75" x14ac:dyDescent="0.25">
      <c r="A1493" s="2" t="s">
        <v>82</v>
      </c>
      <c r="B1493" s="3" t="s">
        <v>65</v>
      </c>
      <c r="C1493" s="3" t="s">
        <v>150</v>
      </c>
      <c r="D1493" s="14" t="s">
        <v>48</v>
      </c>
      <c r="E1493" s="7" t="s">
        <v>7</v>
      </c>
      <c r="F1493" s="2">
        <v>1.49</v>
      </c>
      <c r="G1493" s="8">
        <v>0.02</v>
      </c>
    </row>
    <row r="1494" spans="1:7" ht="141.75" x14ac:dyDescent="0.25">
      <c r="A1494" s="2" t="s">
        <v>82</v>
      </c>
      <c r="B1494" s="3" t="s">
        <v>23</v>
      </c>
      <c r="C1494" s="3" t="s">
        <v>149</v>
      </c>
      <c r="D1494" s="14" t="s">
        <v>24</v>
      </c>
      <c r="E1494" s="7" t="s">
        <v>7</v>
      </c>
      <c r="F1494" s="2">
        <v>9.7899999999999991</v>
      </c>
      <c r="G1494" s="8">
        <v>1.68</v>
      </c>
    </row>
    <row r="1495" spans="1:7" ht="141.75" x14ac:dyDescent="0.25">
      <c r="A1495" s="2" t="s">
        <v>82</v>
      </c>
      <c r="B1495" s="3" t="s">
        <v>12</v>
      </c>
      <c r="C1495" s="3" t="s">
        <v>149</v>
      </c>
      <c r="D1495" s="14" t="s">
        <v>22</v>
      </c>
      <c r="E1495" s="7" t="s">
        <v>7</v>
      </c>
      <c r="F1495" s="2">
        <v>2.11</v>
      </c>
      <c r="G1495" s="8">
        <v>0.06</v>
      </c>
    </row>
    <row r="1496" spans="1:7" ht="141.75" x14ac:dyDescent="0.25">
      <c r="A1496" s="2" t="s">
        <v>82</v>
      </c>
      <c r="B1496" s="3" t="s">
        <v>12</v>
      </c>
      <c r="C1496" s="3" t="s">
        <v>149</v>
      </c>
      <c r="D1496" s="14" t="s">
        <v>13</v>
      </c>
      <c r="E1496" s="7" t="s">
        <v>7</v>
      </c>
      <c r="F1496" s="2">
        <v>1.77</v>
      </c>
      <c r="G1496" s="8">
        <v>0.03</v>
      </c>
    </row>
    <row r="1497" spans="1:7" ht="141.75" x14ac:dyDescent="0.25">
      <c r="A1497" s="2" t="s">
        <v>82</v>
      </c>
      <c r="B1497" s="3" t="s">
        <v>28</v>
      </c>
      <c r="C1497" s="3" t="s">
        <v>149</v>
      </c>
      <c r="D1497" s="14" t="s">
        <v>24</v>
      </c>
      <c r="E1497" s="7" t="s">
        <v>7</v>
      </c>
      <c r="F1497" s="2">
        <v>0.11</v>
      </c>
      <c r="G1497" s="8">
        <v>0</v>
      </c>
    </row>
    <row r="1498" spans="1:7" ht="141.75" x14ac:dyDescent="0.25">
      <c r="A1498" s="2" t="s">
        <v>82</v>
      </c>
      <c r="B1498" s="3" t="s">
        <v>17</v>
      </c>
      <c r="C1498" s="3" t="s">
        <v>149</v>
      </c>
      <c r="D1498" s="14" t="s">
        <v>11</v>
      </c>
      <c r="E1498" s="7" t="s">
        <v>7</v>
      </c>
      <c r="F1498" s="2">
        <v>16.63</v>
      </c>
      <c r="G1498" s="8">
        <v>0.16</v>
      </c>
    </row>
    <row r="1499" spans="1:7" ht="141.75" x14ac:dyDescent="0.25">
      <c r="A1499" s="2" t="s">
        <v>82</v>
      </c>
      <c r="B1499" s="3" t="s">
        <v>17</v>
      </c>
      <c r="C1499" s="3" t="s">
        <v>149</v>
      </c>
      <c r="D1499" s="14" t="s">
        <v>25</v>
      </c>
      <c r="E1499" s="7" t="s">
        <v>7</v>
      </c>
      <c r="F1499" s="2">
        <v>38.049999999999997</v>
      </c>
      <c r="G1499" s="8">
        <v>0.32</v>
      </c>
    </row>
    <row r="1500" spans="1:7" ht="141.75" x14ac:dyDescent="0.25">
      <c r="A1500" s="2" t="s">
        <v>82</v>
      </c>
      <c r="B1500" s="3" t="s">
        <v>36</v>
      </c>
      <c r="C1500" s="3" t="s">
        <v>153</v>
      </c>
      <c r="D1500" s="14" t="s">
        <v>34</v>
      </c>
      <c r="E1500" s="7" t="s">
        <v>7</v>
      </c>
      <c r="F1500" s="2">
        <v>3.7</v>
      </c>
      <c r="G1500" s="8">
        <v>0.01</v>
      </c>
    </row>
    <row r="1501" spans="1:7" ht="141.75" x14ac:dyDescent="0.25">
      <c r="A1501" s="2" t="s">
        <v>82</v>
      </c>
      <c r="B1501" s="3" t="s">
        <v>63</v>
      </c>
      <c r="C1501" s="3" t="s">
        <v>150</v>
      </c>
      <c r="D1501" s="14" t="s">
        <v>48</v>
      </c>
      <c r="E1501" s="7" t="s">
        <v>7</v>
      </c>
      <c r="F1501" s="2">
        <v>1.55</v>
      </c>
      <c r="G1501" s="8">
        <v>0</v>
      </c>
    </row>
    <row r="1502" spans="1:7" ht="141.75" x14ac:dyDescent="0.25">
      <c r="A1502" s="2" t="s">
        <v>82</v>
      </c>
      <c r="B1502" s="3" t="s">
        <v>17</v>
      </c>
      <c r="C1502" s="3" t="s">
        <v>149</v>
      </c>
      <c r="D1502" s="14" t="s">
        <v>48</v>
      </c>
      <c r="E1502" s="7" t="s">
        <v>7</v>
      </c>
      <c r="F1502" s="2">
        <v>1.0900000000000001</v>
      </c>
      <c r="G1502" s="8">
        <v>0</v>
      </c>
    </row>
    <row r="1503" spans="1:7" ht="141.75" x14ac:dyDescent="0.25">
      <c r="A1503" s="2" t="s">
        <v>82</v>
      </c>
      <c r="B1503" s="3" t="s">
        <v>17</v>
      </c>
      <c r="C1503" s="3" t="s">
        <v>149</v>
      </c>
      <c r="D1503" s="14" t="s">
        <v>20</v>
      </c>
      <c r="E1503" s="7" t="s">
        <v>7</v>
      </c>
      <c r="F1503" s="2">
        <v>19.54</v>
      </c>
      <c r="G1503" s="8">
        <v>0.08</v>
      </c>
    </row>
    <row r="1504" spans="1:7" ht="141.75" x14ac:dyDescent="0.25">
      <c r="A1504" s="2" t="s">
        <v>82</v>
      </c>
      <c r="B1504" s="3" t="s">
        <v>63</v>
      </c>
      <c r="C1504" s="3" t="s">
        <v>150</v>
      </c>
      <c r="D1504" s="14" t="s">
        <v>15</v>
      </c>
      <c r="E1504" s="7" t="s">
        <v>7</v>
      </c>
      <c r="F1504" s="2">
        <v>46.78</v>
      </c>
      <c r="G1504" s="8">
        <v>0.75</v>
      </c>
    </row>
    <row r="1505" spans="1:7" ht="141.75" x14ac:dyDescent="0.25">
      <c r="A1505" s="2" t="s">
        <v>82</v>
      </c>
      <c r="B1505" s="3" t="s">
        <v>65</v>
      </c>
      <c r="C1505" s="3" t="s">
        <v>150</v>
      </c>
      <c r="D1505" s="14" t="s">
        <v>13</v>
      </c>
      <c r="E1505" s="7" t="s">
        <v>7</v>
      </c>
      <c r="F1505" s="2">
        <v>0.73</v>
      </c>
      <c r="G1505" s="8">
        <v>0.01</v>
      </c>
    </row>
    <row r="1506" spans="1:7" ht="141.75" x14ac:dyDescent="0.25">
      <c r="A1506" s="2" t="s">
        <v>82</v>
      </c>
      <c r="B1506" s="3" t="s">
        <v>12</v>
      </c>
      <c r="C1506" s="3" t="s">
        <v>149</v>
      </c>
      <c r="D1506" s="14" t="s">
        <v>24</v>
      </c>
      <c r="E1506" s="7" t="s">
        <v>7</v>
      </c>
      <c r="F1506" s="2">
        <v>52.66</v>
      </c>
      <c r="G1506" s="8">
        <v>0.65</v>
      </c>
    </row>
    <row r="1507" spans="1:7" ht="141.75" x14ac:dyDescent="0.25">
      <c r="A1507" s="2" t="s">
        <v>82</v>
      </c>
      <c r="B1507" s="3" t="s">
        <v>65</v>
      </c>
      <c r="C1507" s="3" t="s">
        <v>150</v>
      </c>
      <c r="D1507" s="14" t="s">
        <v>8</v>
      </c>
      <c r="E1507" s="7" t="s">
        <v>7</v>
      </c>
      <c r="F1507" s="2">
        <v>1.35</v>
      </c>
      <c r="G1507" s="8">
        <v>0.02</v>
      </c>
    </row>
    <row r="1508" spans="1:7" ht="141.75" x14ac:dyDescent="0.25">
      <c r="A1508" s="2" t="s">
        <v>82</v>
      </c>
      <c r="B1508" s="3" t="s">
        <v>12</v>
      </c>
      <c r="C1508" s="3" t="s">
        <v>149</v>
      </c>
      <c r="D1508" s="14" t="s">
        <v>11</v>
      </c>
      <c r="E1508" s="7" t="s">
        <v>7</v>
      </c>
      <c r="F1508" s="2">
        <v>3.23</v>
      </c>
      <c r="G1508" s="8">
        <v>0.12</v>
      </c>
    </row>
    <row r="1509" spans="1:7" ht="141.75" x14ac:dyDescent="0.25">
      <c r="A1509" s="2" t="s">
        <v>82</v>
      </c>
      <c r="B1509" s="3" t="s">
        <v>12</v>
      </c>
      <c r="C1509" s="3" t="s">
        <v>149</v>
      </c>
      <c r="D1509" s="14" t="s">
        <v>8</v>
      </c>
      <c r="E1509" s="7" t="s">
        <v>7</v>
      </c>
      <c r="F1509" s="2">
        <v>4.03</v>
      </c>
      <c r="G1509" s="8">
        <v>7.0000000000000007E-2</v>
      </c>
    </row>
    <row r="1510" spans="1:7" ht="141.75" x14ac:dyDescent="0.25">
      <c r="A1510" s="2" t="s">
        <v>82</v>
      </c>
      <c r="B1510" s="3" t="s">
        <v>46</v>
      </c>
      <c r="C1510" s="3" t="s">
        <v>150</v>
      </c>
      <c r="D1510" s="14" t="s">
        <v>34</v>
      </c>
      <c r="E1510" s="7" t="s">
        <v>7</v>
      </c>
      <c r="F1510" s="2">
        <v>417.09</v>
      </c>
      <c r="G1510" s="8">
        <v>6.18</v>
      </c>
    </row>
    <row r="1511" spans="1:7" ht="141.75" x14ac:dyDescent="0.25">
      <c r="A1511" s="2" t="s">
        <v>82</v>
      </c>
      <c r="B1511" s="3" t="s">
        <v>17</v>
      </c>
      <c r="C1511" s="3" t="s">
        <v>149</v>
      </c>
      <c r="D1511" s="14" t="s">
        <v>13</v>
      </c>
      <c r="E1511" s="7" t="s">
        <v>7</v>
      </c>
      <c r="F1511" s="2">
        <v>97.16</v>
      </c>
      <c r="G1511" s="8">
        <v>2.19</v>
      </c>
    </row>
    <row r="1512" spans="1:7" ht="141.75" x14ac:dyDescent="0.25">
      <c r="A1512" s="2" t="s">
        <v>82</v>
      </c>
      <c r="B1512" s="3" t="s">
        <v>30</v>
      </c>
      <c r="C1512" s="3" t="s">
        <v>154</v>
      </c>
      <c r="D1512" s="14" t="s">
        <v>6</v>
      </c>
      <c r="E1512" s="7" t="s">
        <v>7</v>
      </c>
      <c r="F1512" s="2">
        <v>0.43</v>
      </c>
      <c r="G1512" s="8">
        <v>0.02</v>
      </c>
    </row>
    <row r="1513" spans="1:7" ht="31.5" x14ac:dyDescent="0.25">
      <c r="A1513" s="2" t="s">
        <v>72</v>
      </c>
      <c r="B1513" s="3" t="s">
        <v>17</v>
      </c>
      <c r="C1513" s="3" t="s">
        <v>149</v>
      </c>
      <c r="D1513" s="14" t="s">
        <v>34</v>
      </c>
      <c r="E1513" s="7" t="s">
        <v>7</v>
      </c>
      <c r="F1513" s="2">
        <v>0.23</v>
      </c>
      <c r="G1513" s="8">
        <v>0</v>
      </c>
    </row>
    <row r="1514" spans="1:7" ht="236.25" x14ac:dyDescent="0.25">
      <c r="A1514" s="2" t="s">
        <v>29</v>
      </c>
      <c r="B1514" s="3" t="s">
        <v>30</v>
      </c>
      <c r="C1514" s="3" t="s">
        <v>154</v>
      </c>
      <c r="D1514" s="14" t="s">
        <v>6</v>
      </c>
      <c r="E1514" s="7" t="s">
        <v>7</v>
      </c>
      <c r="F1514" s="2">
        <v>0.05</v>
      </c>
      <c r="G1514" s="8">
        <v>0</v>
      </c>
    </row>
    <row r="1515" spans="1:7" ht="236.25" x14ac:dyDescent="0.25">
      <c r="A1515" s="2" t="s">
        <v>29</v>
      </c>
      <c r="B1515" s="3" t="s">
        <v>17</v>
      </c>
      <c r="C1515" s="3" t="s">
        <v>149</v>
      </c>
      <c r="D1515" s="14" t="s">
        <v>6</v>
      </c>
      <c r="E1515" s="7" t="s">
        <v>7</v>
      </c>
      <c r="F1515" s="2">
        <v>41.18</v>
      </c>
      <c r="G1515" s="8">
        <v>12.63</v>
      </c>
    </row>
    <row r="1516" spans="1:7" ht="236.25" x14ac:dyDescent="0.25">
      <c r="A1516" s="2" t="s">
        <v>29</v>
      </c>
      <c r="B1516" s="3" t="s">
        <v>17</v>
      </c>
      <c r="C1516" s="3" t="s">
        <v>149</v>
      </c>
      <c r="D1516" s="14" t="s">
        <v>8</v>
      </c>
      <c r="E1516" s="7" t="s">
        <v>7</v>
      </c>
      <c r="F1516" s="2">
        <v>10.57</v>
      </c>
      <c r="G1516" s="8">
        <v>1.48</v>
      </c>
    </row>
    <row r="1517" spans="1:7" ht="236.25" x14ac:dyDescent="0.25">
      <c r="A1517" s="2" t="s">
        <v>29</v>
      </c>
      <c r="B1517" s="3" t="s">
        <v>12</v>
      </c>
      <c r="C1517" s="3" t="s">
        <v>149</v>
      </c>
      <c r="D1517" s="14" t="s">
        <v>24</v>
      </c>
      <c r="E1517" s="7" t="s">
        <v>7</v>
      </c>
      <c r="F1517" s="2">
        <v>57.21</v>
      </c>
      <c r="G1517" s="8">
        <v>10.59</v>
      </c>
    </row>
    <row r="1518" spans="1:7" ht="236.25" x14ac:dyDescent="0.25">
      <c r="A1518" s="2" t="s">
        <v>29</v>
      </c>
      <c r="B1518" s="3" t="s">
        <v>12</v>
      </c>
      <c r="C1518" s="3" t="s">
        <v>149</v>
      </c>
      <c r="D1518" s="14" t="s">
        <v>20</v>
      </c>
      <c r="E1518" s="7" t="s">
        <v>7</v>
      </c>
      <c r="F1518" s="2">
        <v>47.15</v>
      </c>
      <c r="G1518" s="8">
        <v>9.64</v>
      </c>
    </row>
    <row r="1519" spans="1:7" ht="236.25" x14ac:dyDescent="0.25">
      <c r="A1519" s="2" t="s">
        <v>29</v>
      </c>
      <c r="B1519" s="3" t="s">
        <v>81</v>
      </c>
      <c r="C1519" s="3" t="s">
        <v>150</v>
      </c>
      <c r="D1519" s="14" t="s">
        <v>24</v>
      </c>
      <c r="E1519" s="7" t="s">
        <v>7</v>
      </c>
      <c r="F1519" s="2">
        <v>8.01</v>
      </c>
      <c r="G1519" s="8">
        <v>0.87</v>
      </c>
    </row>
    <row r="1520" spans="1:7" ht="236.25" x14ac:dyDescent="0.25">
      <c r="A1520" s="2" t="s">
        <v>29</v>
      </c>
      <c r="B1520" s="3" t="s">
        <v>50</v>
      </c>
      <c r="C1520" s="3" t="s">
        <v>150</v>
      </c>
      <c r="D1520" s="14" t="s">
        <v>25</v>
      </c>
      <c r="E1520" s="7" t="s">
        <v>7</v>
      </c>
      <c r="F1520" s="2">
        <v>1.5</v>
      </c>
      <c r="G1520" s="8">
        <v>0.03</v>
      </c>
    </row>
    <row r="1521" spans="1:7" ht="236.25" x14ac:dyDescent="0.25">
      <c r="A1521" s="2" t="s">
        <v>29</v>
      </c>
      <c r="B1521" s="3" t="s">
        <v>28</v>
      </c>
      <c r="C1521" s="3" t="s">
        <v>149</v>
      </c>
      <c r="D1521" s="14" t="s">
        <v>24</v>
      </c>
      <c r="E1521" s="7" t="s">
        <v>7</v>
      </c>
      <c r="F1521" s="2">
        <v>28.8</v>
      </c>
      <c r="G1521" s="8">
        <v>4.1100000000000003</v>
      </c>
    </row>
    <row r="1522" spans="1:7" ht="236.25" x14ac:dyDescent="0.25">
      <c r="A1522" s="2" t="s">
        <v>29</v>
      </c>
      <c r="B1522" s="3" t="s">
        <v>17</v>
      </c>
      <c r="C1522" s="3" t="s">
        <v>149</v>
      </c>
      <c r="D1522" s="14" t="s">
        <v>10</v>
      </c>
      <c r="E1522" s="7" t="s">
        <v>7</v>
      </c>
      <c r="F1522" s="2">
        <v>79.59</v>
      </c>
      <c r="G1522" s="8">
        <v>16.37</v>
      </c>
    </row>
    <row r="1523" spans="1:7" ht="236.25" x14ac:dyDescent="0.25">
      <c r="A1523" s="2" t="s">
        <v>29</v>
      </c>
      <c r="B1523" s="3" t="s">
        <v>17</v>
      </c>
      <c r="C1523" s="3" t="s">
        <v>149</v>
      </c>
      <c r="D1523" s="14" t="s">
        <v>24</v>
      </c>
      <c r="E1523" s="7" t="s">
        <v>7</v>
      </c>
      <c r="F1523" s="2">
        <v>34.46</v>
      </c>
      <c r="G1523" s="8">
        <v>6.24</v>
      </c>
    </row>
    <row r="1524" spans="1:7" ht="236.25" x14ac:dyDescent="0.25">
      <c r="A1524" s="2" t="s">
        <v>29</v>
      </c>
      <c r="B1524" s="3" t="s">
        <v>17</v>
      </c>
      <c r="C1524" s="3" t="s">
        <v>149</v>
      </c>
      <c r="D1524" s="14" t="s">
        <v>20</v>
      </c>
      <c r="E1524" s="7" t="s">
        <v>7</v>
      </c>
      <c r="F1524" s="2">
        <v>37.76</v>
      </c>
      <c r="G1524" s="8">
        <v>6.19</v>
      </c>
    </row>
    <row r="1525" spans="1:7" ht="236.25" x14ac:dyDescent="0.25">
      <c r="A1525" s="2" t="s">
        <v>29</v>
      </c>
      <c r="B1525" s="3" t="s">
        <v>12</v>
      </c>
      <c r="C1525" s="3" t="s">
        <v>149</v>
      </c>
      <c r="D1525" s="14" t="s">
        <v>25</v>
      </c>
      <c r="E1525" s="7" t="s">
        <v>7</v>
      </c>
      <c r="F1525" s="2">
        <v>129.49</v>
      </c>
      <c r="G1525" s="8">
        <v>23.01</v>
      </c>
    </row>
    <row r="1526" spans="1:7" ht="236.25" x14ac:dyDescent="0.25">
      <c r="A1526" s="2" t="s">
        <v>29</v>
      </c>
      <c r="B1526" s="3" t="s">
        <v>28</v>
      </c>
      <c r="C1526" s="3" t="s">
        <v>149</v>
      </c>
      <c r="D1526" s="14" t="s">
        <v>11</v>
      </c>
      <c r="E1526" s="7" t="s">
        <v>7</v>
      </c>
      <c r="F1526" s="2">
        <v>27.56</v>
      </c>
      <c r="G1526" s="8">
        <v>4.3499999999999996</v>
      </c>
    </row>
    <row r="1527" spans="1:7" ht="236.25" x14ac:dyDescent="0.25">
      <c r="A1527" s="2" t="s">
        <v>29</v>
      </c>
      <c r="B1527" s="3" t="s">
        <v>17</v>
      </c>
      <c r="C1527" s="3" t="s">
        <v>149</v>
      </c>
      <c r="D1527" s="14" t="s">
        <v>48</v>
      </c>
      <c r="E1527" s="7" t="s">
        <v>7</v>
      </c>
      <c r="F1527" s="2">
        <v>20.079999999999998</v>
      </c>
      <c r="G1527" s="8">
        <v>6.6</v>
      </c>
    </row>
    <row r="1528" spans="1:7" ht="236.25" x14ac:dyDescent="0.25">
      <c r="A1528" s="2" t="s">
        <v>29</v>
      </c>
      <c r="B1528" s="3" t="s">
        <v>28</v>
      </c>
      <c r="C1528" s="3" t="s">
        <v>149</v>
      </c>
      <c r="D1528" s="14" t="s">
        <v>13</v>
      </c>
      <c r="E1528" s="7" t="s">
        <v>7</v>
      </c>
      <c r="F1528" s="2">
        <v>27.6</v>
      </c>
      <c r="G1528" s="8">
        <v>3.5</v>
      </c>
    </row>
    <row r="1529" spans="1:7" ht="236.25" x14ac:dyDescent="0.25">
      <c r="A1529" s="2" t="s">
        <v>29</v>
      </c>
      <c r="B1529" s="3" t="s">
        <v>12</v>
      </c>
      <c r="C1529" s="3" t="s">
        <v>149</v>
      </c>
      <c r="D1529" s="14" t="s">
        <v>8</v>
      </c>
      <c r="E1529" s="7" t="s">
        <v>7</v>
      </c>
      <c r="F1529" s="2">
        <v>246.72</v>
      </c>
      <c r="G1529" s="8">
        <v>24.27</v>
      </c>
    </row>
    <row r="1530" spans="1:7" ht="236.25" x14ac:dyDescent="0.25">
      <c r="A1530" s="2" t="s">
        <v>29</v>
      </c>
      <c r="B1530" s="3" t="s">
        <v>12</v>
      </c>
      <c r="C1530" s="3" t="s">
        <v>149</v>
      </c>
      <c r="D1530" s="14" t="s">
        <v>10</v>
      </c>
      <c r="E1530" s="7" t="s">
        <v>7</v>
      </c>
      <c r="F1530" s="2">
        <v>206.57</v>
      </c>
      <c r="G1530" s="8">
        <v>33.369999999999997</v>
      </c>
    </row>
    <row r="1531" spans="1:7" ht="236.25" x14ac:dyDescent="0.25">
      <c r="A1531" s="2" t="s">
        <v>29</v>
      </c>
      <c r="B1531" s="3" t="s">
        <v>17</v>
      </c>
      <c r="C1531" s="3" t="s">
        <v>149</v>
      </c>
      <c r="D1531" s="14" t="s">
        <v>25</v>
      </c>
      <c r="E1531" s="7" t="s">
        <v>7</v>
      </c>
      <c r="F1531" s="2">
        <v>44.73</v>
      </c>
      <c r="G1531" s="8">
        <v>8.9</v>
      </c>
    </row>
    <row r="1532" spans="1:7" ht="236.25" x14ac:dyDescent="0.25">
      <c r="A1532" s="2" t="s">
        <v>29</v>
      </c>
      <c r="B1532" s="3" t="s">
        <v>63</v>
      </c>
      <c r="C1532" s="3" t="s">
        <v>150</v>
      </c>
      <c r="D1532" s="14" t="s">
        <v>22</v>
      </c>
      <c r="E1532" s="7" t="s">
        <v>7</v>
      </c>
      <c r="F1532" s="2">
        <v>1.57</v>
      </c>
      <c r="G1532" s="8">
        <v>0.11</v>
      </c>
    </row>
    <row r="1533" spans="1:7" ht="236.25" x14ac:dyDescent="0.25">
      <c r="A1533" s="2" t="s">
        <v>29</v>
      </c>
      <c r="B1533" s="3" t="s">
        <v>28</v>
      </c>
      <c r="C1533" s="3" t="s">
        <v>149</v>
      </c>
      <c r="D1533" s="14" t="s">
        <v>22</v>
      </c>
      <c r="E1533" s="7" t="s">
        <v>7</v>
      </c>
      <c r="F1533" s="2">
        <v>27.84</v>
      </c>
      <c r="G1533" s="8">
        <v>4.62</v>
      </c>
    </row>
    <row r="1534" spans="1:7" ht="236.25" x14ac:dyDescent="0.25">
      <c r="A1534" s="2" t="s">
        <v>29</v>
      </c>
      <c r="B1534" s="3" t="s">
        <v>28</v>
      </c>
      <c r="C1534" s="3" t="s">
        <v>149</v>
      </c>
      <c r="D1534" s="14" t="s">
        <v>8</v>
      </c>
      <c r="E1534" s="7" t="s">
        <v>7</v>
      </c>
      <c r="F1534" s="2">
        <v>26.28</v>
      </c>
      <c r="G1534" s="8">
        <v>3.91</v>
      </c>
    </row>
    <row r="1535" spans="1:7" ht="236.25" x14ac:dyDescent="0.25">
      <c r="A1535" s="2" t="s">
        <v>29</v>
      </c>
      <c r="B1535" s="3" t="s">
        <v>17</v>
      </c>
      <c r="C1535" s="3" t="s">
        <v>149</v>
      </c>
      <c r="D1535" s="14" t="s">
        <v>13</v>
      </c>
      <c r="E1535" s="7" t="s">
        <v>7</v>
      </c>
      <c r="F1535" s="2">
        <v>22.51</v>
      </c>
      <c r="G1535" s="8">
        <v>5.21</v>
      </c>
    </row>
    <row r="1536" spans="1:7" ht="236.25" x14ac:dyDescent="0.25">
      <c r="A1536" s="2" t="s">
        <v>29</v>
      </c>
      <c r="B1536" s="3" t="s">
        <v>17</v>
      </c>
      <c r="C1536" s="3" t="s">
        <v>149</v>
      </c>
      <c r="D1536" s="14" t="s">
        <v>22</v>
      </c>
      <c r="E1536" s="7" t="s">
        <v>7</v>
      </c>
      <c r="F1536" s="2">
        <v>16.86</v>
      </c>
      <c r="G1536" s="8">
        <v>5.19</v>
      </c>
    </row>
    <row r="1537" spans="1:7" ht="236.25" x14ac:dyDescent="0.25">
      <c r="A1537" s="2" t="s">
        <v>29</v>
      </c>
      <c r="B1537" s="3" t="s">
        <v>17</v>
      </c>
      <c r="C1537" s="3" t="s">
        <v>149</v>
      </c>
      <c r="D1537" s="14" t="s">
        <v>11</v>
      </c>
      <c r="E1537" s="7" t="s">
        <v>7</v>
      </c>
      <c r="F1537" s="2">
        <v>78.17</v>
      </c>
      <c r="G1537" s="8">
        <v>18.43</v>
      </c>
    </row>
    <row r="1538" spans="1:7" ht="236.25" x14ac:dyDescent="0.25">
      <c r="A1538" s="2" t="s">
        <v>29</v>
      </c>
      <c r="B1538" s="3" t="s">
        <v>17</v>
      </c>
      <c r="C1538" s="3" t="s">
        <v>149</v>
      </c>
      <c r="D1538" s="14" t="s">
        <v>34</v>
      </c>
      <c r="E1538" s="7" t="s">
        <v>7</v>
      </c>
      <c r="F1538" s="2">
        <v>64.37</v>
      </c>
      <c r="G1538" s="8">
        <v>14.08</v>
      </c>
    </row>
    <row r="1539" spans="1:7" ht="236.25" x14ac:dyDescent="0.25">
      <c r="A1539" s="2" t="s">
        <v>29</v>
      </c>
      <c r="B1539" s="3" t="s">
        <v>36</v>
      </c>
      <c r="C1539" s="3" t="s">
        <v>153</v>
      </c>
      <c r="D1539" s="14" t="s">
        <v>34</v>
      </c>
      <c r="E1539" s="7" t="s">
        <v>7</v>
      </c>
      <c r="F1539" s="2">
        <v>0.13</v>
      </c>
      <c r="G1539" s="8">
        <v>0</v>
      </c>
    </row>
    <row r="1540" spans="1:7" ht="236.25" x14ac:dyDescent="0.25">
      <c r="A1540" s="2" t="s">
        <v>29</v>
      </c>
      <c r="B1540" s="3" t="s">
        <v>12</v>
      </c>
      <c r="C1540" s="3" t="s">
        <v>149</v>
      </c>
      <c r="D1540" s="14" t="s">
        <v>34</v>
      </c>
      <c r="E1540" s="7" t="s">
        <v>7</v>
      </c>
      <c r="F1540" s="2">
        <v>253.51</v>
      </c>
      <c r="G1540" s="8">
        <v>18.64</v>
      </c>
    </row>
    <row r="1541" spans="1:7" ht="236.25" x14ac:dyDescent="0.25">
      <c r="A1541" s="2" t="s">
        <v>29</v>
      </c>
      <c r="B1541" s="3" t="s">
        <v>12</v>
      </c>
      <c r="C1541" s="3" t="s">
        <v>149</v>
      </c>
      <c r="D1541" s="14" t="s">
        <v>22</v>
      </c>
      <c r="E1541" s="7" t="s">
        <v>7</v>
      </c>
      <c r="F1541" s="2">
        <v>41.57</v>
      </c>
      <c r="G1541" s="8">
        <v>7.95</v>
      </c>
    </row>
    <row r="1542" spans="1:7" ht="236.25" x14ac:dyDescent="0.25">
      <c r="A1542" s="2" t="s">
        <v>29</v>
      </c>
      <c r="B1542" s="3" t="s">
        <v>12</v>
      </c>
      <c r="C1542" s="3" t="s">
        <v>149</v>
      </c>
      <c r="D1542" s="14" t="s">
        <v>13</v>
      </c>
      <c r="E1542" s="7" t="s">
        <v>7</v>
      </c>
      <c r="F1542" s="2">
        <v>34.1</v>
      </c>
      <c r="G1542" s="8">
        <v>6.73</v>
      </c>
    </row>
    <row r="1543" spans="1:7" ht="236.25" x14ac:dyDescent="0.25">
      <c r="A1543" s="2" t="s">
        <v>29</v>
      </c>
      <c r="B1543" s="3" t="s">
        <v>12</v>
      </c>
      <c r="C1543" s="3" t="s">
        <v>149</v>
      </c>
      <c r="D1543" s="14" t="s">
        <v>11</v>
      </c>
      <c r="E1543" s="7" t="s">
        <v>7</v>
      </c>
      <c r="F1543" s="2">
        <v>69.8</v>
      </c>
      <c r="G1543" s="8">
        <v>8.51</v>
      </c>
    </row>
    <row r="1544" spans="1:7" ht="236.25" x14ac:dyDescent="0.25">
      <c r="A1544" s="2" t="s">
        <v>29</v>
      </c>
      <c r="B1544" s="3" t="s">
        <v>12</v>
      </c>
      <c r="C1544" s="3" t="s">
        <v>149</v>
      </c>
      <c r="D1544" s="14" t="s">
        <v>15</v>
      </c>
      <c r="E1544" s="7" t="s">
        <v>7</v>
      </c>
      <c r="F1544" s="2">
        <v>75.489999999999995</v>
      </c>
      <c r="G1544" s="8">
        <v>13.5</v>
      </c>
    </row>
    <row r="1545" spans="1:7" ht="236.25" x14ac:dyDescent="0.25">
      <c r="A1545" s="2" t="s">
        <v>29</v>
      </c>
      <c r="B1545" s="3" t="s">
        <v>12</v>
      </c>
      <c r="C1545" s="3" t="s">
        <v>149</v>
      </c>
      <c r="D1545" s="14" t="s">
        <v>48</v>
      </c>
      <c r="E1545" s="7" t="s">
        <v>7</v>
      </c>
      <c r="F1545" s="2">
        <v>12.21</v>
      </c>
      <c r="G1545" s="8">
        <v>4.76</v>
      </c>
    </row>
    <row r="1546" spans="1:7" ht="236.25" x14ac:dyDescent="0.25">
      <c r="A1546" s="2" t="s">
        <v>29</v>
      </c>
      <c r="B1546" s="3" t="s">
        <v>12</v>
      </c>
      <c r="C1546" s="3" t="s">
        <v>149</v>
      </c>
      <c r="D1546" s="14" t="s">
        <v>6</v>
      </c>
      <c r="E1546" s="7" t="s">
        <v>7</v>
      </c>
      <c r="F1546" s="2">
        <v>153.21</v>
      </c>
      <c r="G1546" s="8">
        <v>33.79</v>
      </c>
    </row>
    <row r="1547" spans="1:7" ht="236.25" x14ac:dyDescent="0.25">
      <c r="A1547" s="2" t="s">
        <v>29</v>
      </c>
      <c r="B1547" s="3" t="s">
        <v>17</v>
      </c>
      <c r="C1547" s="3" t="s">
        <v>149</v>
      </c>
      <c r="D1547" s="14" t="s">
        <v>15</v>
      </c>
      <c r="E1547" s="7" t="s">
        <v>7</v>
      </c>
      <c r="F1547" s="2">
        <v>72.790000000000006</v>
      </c>
      <c r="G1547" s="8">
        <v>15.38</v>
      </c>
    </row>
    <row r="1548" spans="1:7" ht="47.25" x14ac:dyDescent="0.25">
      <c r="A1548" s="2" t="s">
        <v>75</v>
      </c>
      <c r="B1548" s="3" t="s">
        <v>17</v>
      </c>
      <c r="C1548" s="3" t="s">
        <v>149</v>
      </c>
      <c r="D1548" s="14" t="s">
        <v>24</v>
      </c>
      <c r="E1548" s="7" t="s">
        <v>7</v>
      </c>
      <c r="F1548" s="2">
        <v>0.17</v>
      </c>
      <c r="G1548" s="8">
        <v>0</v>
      </c>
    </row>
    <row r="1549" spans="1:7" ht="47.25" x14ac:dyDescent="0.25">
      <c r="A1549" s="2" t="s">
        <v>75</v>
      </c>
      <c r="B1549" s="3" t="s">
        <v>17</v>
      </c>
      <c r="C1549" s="3" t="s">
        <v>149</v>
      </c>
      <c r="D1549" s="14" t="s">
        <v>13</v>
      </c>
      <c r="E1549" s="7" t="s">
        <v>7</v>
      </c>
      <c r="F1549" s="2">
        <v>1.8</v>
      </c>
      <c r="G1549" s="8">
        <v>0.28999999999999998</v>
      </c>
    </row>
    <row r="1550" spans="1:7" ht="47.25" x14ac:dyDescent="0.25">
      <c r="A1550" s="2" t="s">
        <v>75</v>
      </c>
      <c r="B1550" s="3" t="s">
        <v>59</v>
      </c>
      <c r="C1550" s="3" t="s">
        <v>149</v>
      </c>
      <c r="D1550" s="14" t="s">
        <v>8</v>
      </c>
      <c r="E1550" s="7" t="s">
        <v>7</v>
      </c>
      <c r="F1550" s="2">
        <v>2.6</v>
      </c>
      <c r="G1550" s="8">
        <v>1.1499999999999999</v>
      </c>
    </row>
    <row r="1551" spans="1:7" ht="47.25" x14ac:dyDescent="0.25">
      <c r="A1551" s="2" t="s">
        <v>75</v>
      </c>
      <c r="B1551" s="3" t="s">
        <v>17</v>
      </c>
      <c r="C1551" s="3" t="s">
        <v>149</v>
      </c>
      <c r="D1551" s="14" t="s">
        <v>34</v>
      </c>
      <c r="E1551" s="7" t="s">
        <v>7</v>
      </c>
      <c r="F1551" s="2">
        <v>13.18</v>
      </c>
      <c r="G1551" s="8">
        <v>0.21</v>
      </c>
    </row>
    <row r="1552" spans="1:7" ht="47.25" x14ac:dyDescent="0.25">
      <c r="A1552" s="2" t="s">
        <v>75</v>
      </c>
      <c r="B1552" s="3" t="s">
        <v>17</v>
      </c>
      <c r="C1552" s="3" t="s">
        <v>149</v>
      </c>
      <c r="D1552" s="14" t="s">
        <v>20</v>
      </c>
      <c r="E1552" s="7" t="s">
        <v>7</v>
      </c>
      <c r="F1552" s="2">
        <v>0.11</v>
      </c>
      <c r="G1552" s="8">
        <v>0</v>
      </c>
    </row>
    <row r="1553" spans="1:7" ht="15.75" x14ac:dyDescent="0.25">
      <c r="A1553" s="2" t="s">
        <v>138</v>
      </c>
      <c r="B1553" s="3" t="s">
        <v>17</v>
      </c>
      <c r="C1553" s="3" t="s">
        <v>149</v>
      </c>
      <c r="D1553" s="14" t="s">
        <v>13</v>
      </c>
      <c r="E1553" s="7" t="s">
        <v>7</v>
      </c>
      <c r="F1553" s="2">
        <v>1.81</v>
      </c>
      <c r="G1553" s="8">
        <v>0.53</v>
      </c>
    </row>
    <row r="1554" spans="1:7" ht="15.75" x14ac:dyDescent="0.25">
      <c r="A1554" s="2" t="s">
        <v>138</v>
      </c>
      <c r="B1554" s="3" t="s">
        <v>65</v>
      </c>
      <c r="C1554" s="3" t="s">
        <v>150</v>
      </c>
      <c r="D1554" s="14" t="s">
        <v>15</v>
      </c>
      <c r="E1554" s="7" t="s">
        <v>7</v>
      </c>
      <c r="F1554" s="2">
        <v>0.02</v>
      </c>
      <c r="G1554" s="8">
        <v>0.01</v>
      </c>
    </row>
    <row r="1555" spans="1:7" ht="63" x14ac:dyDescent="0.25">
      <c r="A1555" s="2" t="s">
        <v>101</v>
      </c>
      <c r="B1555" s="3" t="s">
        <v>60</v>
      </c>
      <c r="C1555" s="3" t="s">
        <v>150</v>
      </c>
      <c r="D1555" s="14" t="s">
        <v>34</v>
      </c>
      <c r="E1555" s="7" t="s">
        <v>7</v>
      </c>
      <c r="F1555" s="2">
        <v>1.3</v>
      </c>
      <c r="G1555" s="8">
        <v>0</v>
      </c>
    </row>
    <row r="1556" spans="1:7" ht="63" x14ac:dyDescent="0.25">
      <c r="A1556" s="2" t="s">
        <v>101</v>
      </c>
      <c r="B1556" s="3" t="s">
        <v>102</v>
      </c>
      <c r="C1556" s="3" t="s">
        <v>150</v>
      </c>
      <c r="D1556" s="14" t="s">
        <v>6</v>
      </c>
      <c r="E1556" s="7" t="s">
        <v>7</v>
      </c>
      <c r="F1556" s="2">
        <v>3.03</v>
      </c>
      <c r="G1556" s="8">
        <v>0</v>
      </c>
    </row>
    <row r="1557" spans="1:7" ht="63" x14ac:dyDescent="0.25">
      <c r="A1557" s="2" t="s">
        <v>101</v>
      </c>
      <c r="B1557" s="3" t="s">
        <v>26</v>
      </c>
      <c r="C1557" s="3" t="s">
        <v>152</v>
      </c>
      <c r="D1557" s="14" t="s">
        <v>6</v>
      </c>
      <c r="E1557" s="7" t="s">
        <v>7</v>
      </c>
      <c r="F1557" s="2">
        <v>1.2</v>
      </c>
      <c r="G1557" s="8">
        <v>0</v>
      </c>
    </row>
    <row r="1558" spans="1:7" ht="63" x14ac:dyDescent="0.25">
      <c r="A1558" s="2" t="s">
        <v>101</v>
      </c>
      <c r="B1558" s="3" t="s">
        <v>26</v>
      </c>
      <c r="C1558" s="3" t="s">
        <v>152</v>
      </c>
      <c r="D1558" s="14" t="s">
        <v>20</v>
      </c>
      <c r="E1558" s="7" t="s">
        <v>7</v>
      </c>
      <c r="F1558" s="2">
        <v>1.57</v>
      </c>
      <c r="G1558" s="8">
        <v>0</v>
      </c>
    </row>
    <row r="1559" spans="1:7" ht="63" x14ac:dyDescent="0.25">
      <c r="A1559" s="2" t="s">
        <v>101</v>
      </c>
      <c r="B1559" s="3" t="s">
        <v>26</v>
      </c>
      <c r="C1559" s="3" t="s">
        <v>152</v>
      </c>
      <c r="D1559" s="14" t="s">
        <v>25</v>
      </c>
      <c r="E1559" s="7" t="s">
        <v>7</v>
      </c>
      <c r="F1559" s="2">
        <v>6.65</v>
      </c>
      <c r="G1559" s="8">
        <v>0</v>
      </c>
    </row>
    <row r="1560" spans="1:7" ht="63" x14ac:dyDescent="0.25">
      <c r="A1560" s="2" t="s">
        <v>101</v>
      </c>
      <c r="B1560" s="3" t="s">
        <v>54</v>
      </c>
      <c r="C1560" s="3" t="s">
        <v>151</v>
      </c>
      <c r="D1560" s="14" t="s">
        <v>20</v>
      </c>
      <c r="E1560" s="7" t="s">
        <v>7</v>
      </c>
      <c r="F1560" s="2">
        <v>2.46</v>
      </c>
      <c r="G1560" s="8">
        <v>0</v>
      </c>
    </row>
    <row r="1561" spans="1:7" ht="63" x14ac:dyDescent="0.25">
      <c r="A1561" s="2" t="s">
        <v>101</v>
      </c>
      <c r="B1561" s="3" t="s">
        <v>102</v>
      </c>
      <c r="C1561" s="3" t="s">
        <v>150</v>
      </c>
      <c r="D1561" s="14" t="s">
        <v>24</v>
      </c>
      <c r="E1561" s="7" t="s">
        <v>7</v>
      </c>
      <c r="F1561" s="2">
        <v>0.85</v>
      </c>
      <c r="G1561" s="8">
        <v>0</v>
      </c>
    </row>
    <row r="1562" spans="1:7" ht="63" x14ac:dyDescent="0.25">
      <c r="A1562" s="2" t="s">
        <v>101</v>
      </c>
      <c r="B1562" s="3" t="s">
        <v>46</v>
      </c>
      <c r="C1562" s="3" t="s">
        <v>150</v>
      </c>
      <c r="D1562" s="14" t="s">
        <v>48</v>
      </c>
      <c r="E1562" s="7" t="s">
        <v>7</v>
      </c>
      <c r="F1562" s="2">
        <v>3.86</v>
      </c>
      <c r="G1562" s="8">
        <v>0</v>
      </c>
    </row>
    <row r="1563" spans="1:7" ht="63" x14ac:dyDescent="0.25">
      <c r="A1563" s="2" t="s">
        <v>101</v>
      </c>
      <c r="B1563" s="3" t="s">
        <v>26</v>
      </c>
      <c r="C1563" s="3" t="s">
        <v>152</v>
      </c>
      <c r="D1563" s="14" t="s">
        <v>10</v>
      </c>
      <c r="E1563" s="7" t="s">
        <v>7</v>
      </c>
      <c r="F1563" s="2">
        <v>7.53</v>
      </c>
      <c r="G1563" s="8">
        <v>0.01</v>
      </c>
    </row>
    <row r="1564" spans="1:7" ht="63" x14ac:dyDescent="0.25">
      <c r="A1564" s="2" t="s">
        <v>101</v>
      </c>
      <c r="B1564" s="3" t="s">
        <v>54</v>
      </c>
      <c r="C1564" s="3" t="s">
        <v>151</v>
      </c>
      <c r="D1564" s="14" t="s">
        <v>22</v>
      </c>
      <c r="E1564" s="7" t="s">
        <v>7</v>
      </c>
      <c r="F1564" s="2">
        <v>4</v>
      </c>
      <c r="G1564" s="8">
        <v>0</v>
      </c>
    </row>
    <row r="1565" spans="1:7" ht="63" x14ac:dyDescent="0.25">
      <c r="A1565" s="5" t="s">
        <v>101</v>
      </c>
      <c r="B1565" s="6" t="s">
        <v>45</v>
      </c>
      <c r="C1565" s="3" t="s">
        <v>154</v>
      </c>
      <c r="D1565" s="15" t="s">
        <v>6</v>
      </c>
      <c r="E1565" s="9" t="s">
        <v>7</v>
      </c>
      <c r="F1565" s="5">
        <v>4.08</v>
      </c>
      <c r="G1565" s="10">
        <v>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Список!$A$1:$A$7</xm:f>
          </x14:formula1>
          <xm:sqref>C2:C1565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2:G6"/>
  <sheetViews>
    <sheetView workbookViewId="0">
      <selection activeCell="I23" sqref="I23"/>
    </sheetView>
  </sheetViews>
  <sheetFormatPr defaultRowHeight="15" x14ac:dyDescent="0.25"/>
  <cols>
    <col min="1" max="1" width="20.42578125" bestFit="1" customWidth="1"/>
    <col min="2" max="2" width="20.85546875" bestFit="1" customWidth="1"/>
    <col min="3" max="4" width="3.7109375" customWidth="1"/>
    <col min="5" max="5" width="7.5703125" customWidth="1"/>
    <col min="6" max="6" width="5.140625" customWidth="1"/>
    <col min="7" max="7" width="11.85546875" customWidth="1"/>
    <col min="8" max="9" width="11.85546875" bestFit="1" customWidth="1"/>
  </cols>
  <sheetData>
    <row r="2" spans="1:7" x14ac:dyDescent="0.25">
      <c r="A2" t="s">
        <v>1109</v>
      </c>
    </row>
    <row r="4" spans="1:7" x14ac:dyDescent="0.25">
      <c r="B4" s="12" t="s">
        <v>1099</v>
      </c>
    </row>
    <row r="5" spans="1:7" x14ac:dyDescent="0.25">
      <c r="B5" s="181" t="s">
        <v>355</v>
      </c>
      <c r="C5" s="181" t="s">
        <v>357</v>
      </c>
      <c r="D5" s="181" t="s">
        <v>356</v>
      </c>
      <c r="E5" s="181" t="s">
        <v>359</v>
      </c>
      <c r="F5" s="181" t="s">
        <v>504</v>
      </c>
      <c r="G5" s="181" t="s">
        <v>157</v>
      </c>
    </row>
    <row r="6" spans="1:7" x14ac:dyDescent="0.25">
      <c r="A6" t="s">
        <v>1108</v>
      </c>
      <c r="B6" s="80">
        <v>125</v>
      </c>
      <c r="C6" s="80">
        <v>63</v>
      </c>
      <c r="D6" s="80">
        <v>20</v>
      </c>
      <c r="E6" s="80">
        <v>5</v>
      </c>
      <c r="F6" s="80">
        <v>2</v>
      </c>
      <c r="G6" s="80">
        <v>215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2:D6"/>
  <sheetViews>
    <sheetView workbookViewId="0">
      <selection activeCell="D31" sqref="D31"/>
    </sheetView>
  </sheetViews>
  <sheetFormatPr defaultRowHeight="15" x14ac:dyDescent="0.25"/>
  <cols>
    <col min="1" max="1" width="20.42578125" bestFit="1" customWidth="1"/>
    <col min="2" max="2" width="20.85546875" bestFit="1" customWidth="1"/>
    <col min="3" max="3" width="7.85546875" customWidth="1"/>
    <col min="4" max="5" width="11.85546875" customWidth="1"/>
    <col min="6" max="6" width="25.140625" bestFit="1" customWidth="1"/>
    <col min="7" max="7" width="8.28515625" bestFit="1" customWidth="1"/>
    <col min="8" max="8" width="9.42578125" bestFit="1" customWidth="1"/>
    <col min="9" max="9" width="8.28515625" bestFit="1" customWidth="1"/>
    <col min="10" max="10" width="9.42578125" bestFit="1" customWidth="1"/>
    <col min="11" max="11" width="7.85546875" bestFit="1" customWidth="1"/>
    <col min="12" max="12" width="12.140625" bestFit="1" customWidth="1"/>
    <col min="13" max="13" width="9.42578125" bestFit="1" customWidth="1"/>
    <col min="14" max="14" width="7.85546875" bestFit="1" customWidth="1"/>
    <col min="15" max="15" width="9.7109375" bestFit="1" customWidth="1"/>
    <col min="16" max="16" width="11.85546875" bestFit="1" customWidth="1"/>
  </cols>
  <sheetData>
    <row r="2" spans="1:4" x14ac:dyDescent="0.25">
      <c r="A2" t="s">
        <v>1110</v>
      </c>
    </row>
    <row r="4" spans="1:4" x14ac:dyDescent="0.25">
      <c r="B4" s="12" t="s">
        <v>1099</v>
      </c>
    </row>
    <row r="5" spans="1:4" x14ac:dyDescent="0.25">
      <c r="B5" s="181" t="s">
        <v>360</v>
      </c>
      <c r="C5" s="181" t="s">
        <v>361</v>
      </c>
      <c r="D5" s="181" t="s">
        <v>157</v>
      </c>
    </row>
    <row r="6" spans="1:4" x14ac:dyDescent="0.25">
      <c r="A6" t="s">
        <v>1108</v>
      </c>
      <c r="B6" s="80">
        <v>189</v>
      </c>
      <c r="C6" s="80">
        <v>26</v>
      </c>
      <c r="D6" s="80">
        <v>215</v>
      </c>
    </row>
  </sheetData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2:B9"/>
  <sheetViews>
    <sheetView workbookViewId="0">
      <selection activeCell="D36" sqref="D36"/>
    </sheetView>
  </sheetViews>
  <sheetFormatPr defaultRowHeight="15" x14ac:dyDescent="0.25"/>
  <cols>
    <col min="1" max="1" width="26.28515625" customWidth="1"/>
    <col min="2" max="2" width="24.140625" bestFit="1" customWidth="1"/>
    <col min="3" max="3" width="22.5703125" bestFit="1" customWidth="1"/>
    <col min="4" max="4" width="26.85546875" bestFit="1" customWidth="1"/>
    <col min="5" max="5" width="19.5703125" bestFit="1" customWidth="1"/>
    <col min="6" max="6" width="11.85546875" bestFit="1" customWidth="1"/>
    <col min="7" max="8" width="26.85546875" bestFit="1" customWidth="1"/>
    <col min="9" max="9" width="25.140625" bestFit="1" customWidth="1"/>
    <col min="10" max="10" width="28.85546875" bestFit="1" customWidth="1"/>
    <col min="11" max="11" width="12.42578125" bestFit="1" customWidth="1"/>
    <col min="12" max="12" width="11.85546875" bestFit="1" customWidth="1"/>
    <col min="13" max="13" width="9.42578125" bestFit="1" customWidth="1"/>
    <col min="14" max="14" width="7.85546875" bestFit="1" customWidth="1"/>
    <col min="15" max="15" width="9.7109375" bestFit="1" customWidth="1"/>
    <col min="16" max="16" width="11.85546875" bestFit="1" customWidth="1"/>
  </cols>
  <sheetData>
    <row r="2" spans="1:2" x14ac:dyDescent="0.25">
      <c r="A2" t="s">
        <v>2066</v>
      </c>
    </row>
    <row r="4" spans="1:2" x14ac:dyDescent="0.25">
      <c r="A4" s="12" t="s">
        <v>1098</v>
      </c>
      <c r="B4" t="s">
        <v>1111</v>
      </c>
    </row>
    <row r="5" spans="1:2" x14ac:dyDescent="0.25">
      <c r="A5" s="13" t="s">
        <v>369</v>
      </c>
      <c r="B5" s="80">
        <v>137</v>
      </c>
    </row>
    <row r="6" spans="1:2" x14ac:dyDescent="0.25">
      <c r="A6" s="13" t="s">
        <v>368</v>
      </c>
      <c r="B6" s="80">
        <v>38</v>
      </c>
    </row>
    <row r="7" spans="1:2" x14ac:dyDescent="0.25">
      <c r="A7" s="13" t="s">
        <v>367</v>
      </c>
      <c r="B7" s="80">
        <v>20</v>
      </c>
    </row>
    <row r="8" spans="1:2" x14ac:dyDescent="0.25">
      <c r="A8" s="13" t="s">
        <v>366</v>
      </c>
      <c r="B8" s="80">
        <v>20</v>
      </c>
    </row>
    <row r="9" spans="1:2" x14ac:dyDescent="0.25">
      <c r="A9" s="13" t="s">
        <v>157</v>
      </c>
      <c r="B9" s="80">
        <v>215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2:B11"/>
  <sheetViews>
    <sheetView workbookViewId="0">
      <selection activeCell="A39" sqref="A39"/>
    </sheetView>
  </sheetViews>
  <sheetFormatPr defaultRowHeight="15" x14ac:dyDescent="0.25"/>
  <cols>
    <col min="1" max="1" width="35.5703125" customWidth="1"/>
    <col min="2" max="3" width="23.28515625" bestFit="1" customWidth="1"/>
    <col min="4" max="4" width="26.85546875" bestFit="1" customWidth="1"/>
    <col min="5" max="5" width="19.5703125" bestFit="1" customWidth="1"/>
    <col min="6" max="6" width="11.85546875" bestFit="1" customWidth="1"/>
    <col min="7" max="8" width="26.85546875" bestFit="1" customWidth="1"/>
    <col min="9" max="9" width="25.140625" bestFit="1" customWidth="1"/>
    <col min="10" max="10" width="28.85546875" bestFit="1" customWidth="1"/>
    <col min="11" max="11" width="12.42578125" bestFit="1" customWidth="1"/>
    <col min="12" max="12" width="11.85546875" bestFit="1" customWidth="1"/>
    <col min="13" max="13" width="9.42578125" bestFit="1" customWidth="1"/>
    <col min="14" max="14" width="7.85546875" bestFit="1" customWidth="1"/>
    <col min="15" max="15" width="9.7109375" bestFit="1" customWidth="1"/>
    <col min="16" max="16" width="11.85546875" bestFit="1" customWidth="1"/>
  </cols>
  <sheetData>
    <row r="2" spans="1:2" x14ac:dyDescent="0.25">
      <c r="A2" t="s">
        <v>1113</v>
      </c>
    </row>
    <row r="4" spans="1:2" x14ac:dyDescent="0.25">
      <c r="A4" s="12" t="s">
        <v>1098</v>
      </c>
      <c r="B4" t="s">
        <v>1112</v>
      </c>
    </row>
    <row r="5" spans="1:2" x14ac:dyDescent="0.25">
      <c r="A5" s="13" t="s">
        <v>1080</v>
      </c>
      <c r="B5" s="80">
        <v>148</v>
      </c>
    </row>
    <row r="6" spans="1:2" x14ac:dyDescent="0.25">
      <c r="A6" s="13" t="s">
        <v>1083</v>
      </c>
      <c r="B6" s="80">
        <v>9</v>
      </c>
    </row>
    <row r="7" spans="1:2" x14ac:dyDescent="0.25">
      <c r="A7" s="13" t="s">
        <v>494</v>
      </c>
      <c r="B7" s="80">
        <v>7</v>
      </c>
    </row>
    <row r="8" spans="1:2" x14ac:dyDescent="0.25">
      <c r="A8" s="13" t="s">
        <v>1079</v>
      </c>
      <c r="B8" s="80">
        <v>6</v>
      </c>
    </row>
    <row r="9" spans="1:2" x14ac:dyDescent="0.25">
      <c r="A9" s="13" t="s">
        <v>1091</v>
      </c>
      <c r="B9" s="80">
        <v>4</v>
      </c>
    </row>
    <row r="10" spans="1:2" x14ac:dyDescent="0.25">
      <c r="A10" s="13" t="s">
        <v>1078</v>
      </c>
      <c r="B10" s="80">
        <v>4</v>
      </c>
    </row>
    <row r="11" spans="1:2" x14ac:dyDescent="0.25">
      <c r="A11" s="13" t="s">
        <v>157</v>
      </c>
      <c r="B11" s="80">
        <v>178</v>
      </c>
    </row>
  </sheetData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7"/>
  <sheetViews>
    <sheetView workbookViewId="0">
      <selection activeCell="E23" sqref="E23"/>
    </sheetView>
  </sheetViews>
  <sheetFormatPr defaultRowHeight="15" x14ac:dyDescent="0.25"/>
  <cols>
    <col min="1" max="1" width="120.28515625" style="82" customWidth="1"/>
    <col min="2" max="3" width="23.28515625" bestFit="1" customWidth="1"/>
    <col min="4" max="4" width="26.85546875" bestFit="1" customWidth="1"/>
    <col min="5" max="5" width="19.5703125" bestFit="1" customWidth="1"/>
    <col min="6" max="6" width="11.85546875" bestFit="1" customWidth="1"/>
    <col min="7" max="8" width="26.85546875" bestFit="1" customWidth="1"/>
    <col min="9" max="9" width="25.140625" bestFit="1" customWidth="1"/>
    <col min="10" max="10" width="28.85546875" bestFit="1" customWidth="1"/>
    <col min="11" max="11" width="12.42578125" bestFit="1" customWidth="1"/>
    <col min="12" max="12" width="11.85546875" bestFit="1" customWidth="1"/>
    <col min="13" max="13" width="9.42578125" bestFit="1" customWidth="1"/>
    <col min="14" max="14" width="7.85546875" bestFit="1" customWidth="1"/>
    <col min="15" max="15" width="9.7109375" bestFit="1" customWidth="1"/>
    <col min="16" max="16" width="11.85546875" bestFit="1" customWidth="1"/>
  </cols>
  <sheetData>
    <row r="3" spans="1:2" x14ac:dyDescent="0.25">
      <c r="A3" s="82" t="s">
        <v>2069</v>
      </c>
    </row>
    <row r="4" spans="1:2" x14ac:dyDescent="0.25">
      <c r="A4" s="174" t="s">
        <v>1098</v>
      </c>
      <c r="B4" t="s">
        <v>2068</v>
      </c>
    </row>
    <row r="5" spans="1:2" ht="30" x14ac:dyDescent="0.25">
      <c r="A5" s="175" t="s">
        <v>336</v>
      </c>
      <c r="B5" s="80">
        <v>58</v>
      </c>
    </row>
    <row r="6" spans="1:2" x14ac:dyDescent="0.25">
      <c r="A6" s="175" t="s">
        <v>335</v>
      </c>
      <c r="B6" s="80">
        <v>27</v>
      </c>
    </row>
    <row r="7" spans="1:2" ht="30" x14ac:dyDescent="0.25">
      <c r="A7" s="175" t="s">
        <v>339</v>
      </c>
      <c r="B7" s="80">
        <v>23</v>
      </c>
    </row>
    <row r="8" spans="1:2" x14ac:dyDescent="0.25">
      <c r="A8" s="175" t="s">
        <v>316</v>
      </c>
      <c r="B8" s="80">
        <v>21</v>
      </c>
    </row>
    <row r="9" spans="1:2" ht="30" x14ac:dyDescent="0.25">
      <c r="A9" s="175" t="s">
        <v>340</v>
      </c>
      <c r="B9" s="80">
        <v>20</v>
      </c>
    </row>
    <row r="10" spans="1:2" x14ac:dyDescent="0.25">
      <c r="A10" s="175" t="s">
        <v>317</v>
      </c>
      <c r="B10" s="80">
        <v>12</v>
      </c>
    </row>
    <row r="11" spans="1:2" x14ac:dyDescent="0.25">
      <c r="A11" s="175" t="s">
        <v>332</v>
      </c>
      <c r="B11" s="80">
        <v>11</v>
      </c>
    </row>
    <row r="12" spans="1:2" x14ac:dyDescent="0.25">
      <c r="A12" s="175" t="s">
        <v>330</v>
      </c>
      <c r="B12" s="80">
        <v>10</v>
      </c>
    </row>
    <row r="13" spans="1:2" ht="30" x14ac:dyDescent="0.25">
      <c r="A13" s="175" t="s">
        <v>338</v>
      </c>
      <c r="B13" s="80">
        <v>10</v>
      </c>
    </row>
    <row r="14" spans="1:2" x14ac:dyDescent="0.25">
      <c r="A14" s="13" t="s">
        <v>327</v>
      </c>
      <c r="B14" s="80">
        <v>9</v>
      </c>
    </row>
    <row r="15" spans="1:2" x14ac:dyDescent="0.25">
      <c r="A15" s="175" t="s">
        <v>331</v>
      </c>
      <c r="B15" s="80">
        <v>9</v>
      </c>
    </row>
    <row r="16" spans="1:2" x14ac:dyDescent="0.25">
      <c r="A16" s="13" t="s">
        <v>333</v>
      </c>
      <c r="B16" s="80">
        <v>9</v>
      </c>
    </row>
    <row r="17" spans="1:2" x14ac:dyDescent="0.25">
      <c r="A17" s="175" t="s">
        <v>157</v>
      </c>
      <c r="B17" s="80">
        <v>219</v>
      </c>
    </row>
  </sheetData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4" tint="-0.249977111117893"/>
  </sheetPr>
  <dimension ref="A1:G450"/>
  <sheetViews>
    <sheetView showGridLines="0" zoomScale="70" zoomScaleNormal="70" workbookViewId="0">
      <selection activeCell="C46" sqref="C46"/>
    </sheetView>
  </sheetViews>
  <sheetFormatPr defaultRowHeight="15" x14ac:dyDescent="0.25"/>
  <cols>
    <col min="1" max="1" width="49.85546875" style="26" customWidth="1"/>
    <col min="2" max="2" width="92.85546875" style="26" customWidth="1"/>
    <col min="3" max="3" width="78.85546875" style="25" customWidth="1"/>
    <col min="4" max="4" width="92.5703125" customWidth="1"/>
    <col min="5" max="5" width="4.85546875" style="27" customWidth="1"/>
    <col min="6" max="6" width="24.28515625" style="27" customWidth="1"/>
    <col min="7" max="7" width="29.7109375" style="27" bestFit="1" customWidth="1"/>
    <col min="8" max="8" width="24.7109375" bestFit="1" customWidth="1"/>
    <col min="9" max="9" width="18.7109375" customWidth="1"/>
  </cols>
  <sheetData>
    <row r="1" spans="1:7" s="39" customFormat="1" ht="28.5" x14ac:dyDescent="0.25">
      <c r="A1" s="38"/>
      <c r="B1" s="38"/>
      <c r="C1" s="37" t="s">
        <v>1964</v>
      </c>
      <c r="G1" s="40"/>
    </row>
    <row r="2" spans="1:7" s="39" customFormat="1" x14ac:dyDescent="0.25">
      <c r="A2" s="38"/>
      <c r="B2" s="38"/>
      <c r="C2" s="160" t="s">
        <v>1965</v>
      </c>
      <c r="G2" s="40"/>
    </row>
    <row r="3" spans="1:7" ht="27.75" customHeight="1" x14ac:dyDescent="0.25">
      <c r="A3" s="42"/>
      <c r="B3" s="42"/>
    </row>
    <row r="4" spans="1:7" ht="18.75" x14ac:dyDescent="0.25">
      <c r="A4" s="30" t="s">
        <v>161</v>
      </c>
      <c r="B4" s="102" t="s">
        <v>156</v>
      </c>
    </row>
    <row r="5" spans="1:7" ht="18.75" x14ac:dyDescent="0.25">
      <c r="A5" s="30" t="s">
        <v>0</v>
      </c>
      <c r="B5" s="103" t="s">
        <v>156</v>
      </c>
    </row>
    <row r="6" spans="1:7" ht="14.25" customHeight="1" x14ac:dyDescent="0.25">
      <c r="A6" s="44"/>
      <c r="B6" s="46"/>
    </row>
    <row r="7" spans="1:7" ht="15.75" x14ac:dyDescent="0.25">
      <c r="A7" s="44"/>
      <c r="B7" s="45"/>
    </row>
    <row r="10" spans="1:7" x14ac:dyDescent="0.25">
      <c r="F10"/>
      <c r="G10"/>
    </row>
    <row r="11" spans="1:7" x14ac:dyDescent="0.25">
      <c r="F11"/>
      <c r="G11"/>
    </row>
    <row r="12" spans="1:7" x14ac:dyDescent="0.25">
      <c r="F12"/>
      <c r="G12"/>
    </row>
    <row r="13" spans="1:7" x14ac:dyDescent="0.25">
      <c r="F13"/>
      <c r="G13"/>
    </row>
    <row r="14" spans="1:7" x14ac:dyDescent="0.25">
      <c r="F14"/>
      <c r="G14"/>
    </row>
    <row r="15" spans="1:7" x14ac:dyDescent="0.25">
      <c r="F15"/>
      <c r="G15"/>
    </row>
    <row r="16" spans="1:7" x14ac:dyDescent="0.25">
      <c r="F16"/>
      <c r="G16"/>
    </row>
    <row r="17" spans="6:7" x14ac:dyDescent="0.25">
      <c r="F17"/>
      <c r="G17"/>
    </row>
    <row r="18" spans="6:7" x14ac:dyDescent="0.25">
      <c r="F18"/>
      <c r="G18"/>
    </row>
    <row r="19" spans="6:7" x14ac:dyDescent="0.25">
      <c r="F19"/>
      <c r="G19"/>
    </row>
    <row r="20" spans="6:7" x14ac:dyDescent="0.25">
      <c r="F20"/>
      <c r="G20"/>
    </row>
    <row r="21" spans="6:7" x14ac:dyDescent="0.25">
      <c r="F21"/>
      <c r="G21"/>
    </row>
    <row r="22" spans="6:7" x14ac:dyDescent="0.25">
      <c r="F22"/>
      <c r="G22"/>
    </row>
    <row r="23" spans="6:7" x14ac:dyDescent="0.25">
      <c r="F23"/>
      <c r="G23"/>
    </row>
    <row r="24" spans="6:7" x14ac:dyDescent="0.25">
      <c r="F24"/>
      <c r="G24"/>
    </row>
    <row r="25" spans="6:7" ht="19.5" customHeight="1" x14ac:dyDescent="0.25">
      <c r="F25"/>
      <c r="G25"/>
    </row>
    <row r="26" spans="6:7" x14ac:dyDescent="0.25">
      <c r="F26"/>
      <c r="G26"/>
    </row>
    <row r="27" spans="6:7" x14ac:dyDescent="0.25">
      <c r="F27"/>
      <c r="G27"/>
    </row>
    <row r="28" spans="6:7" x14ac:dyDescent="0.25">
      <c r="F28"/>
      <c r="G28"/>
    </row>
    <row r="29" spans="6:7" x14ac:dyDescent="0.25">
      <c r="F29"/>
      <c r="G29"/>
    </row>
    <row r="30" spans="6:7" x14ac:dyDescent="0.25">
      <c r="F30"/>
      <c r="G30"/>
    </row>
    <row r="31" spans="6:7" x14ac:dyDescent="0.25">
      <c r="F31"/>
      <c r="G31"/>
    </row>
    <row r="32" spans="6:7" x14ac:dyDescent="0.25">
      <c r="F32"/>
      <c r="G32"/>
    </row>
    <row r="33" spans="1:7" x14ac:dyDescent="0.25">
      <c r="F33"/>
      <c r="G33"/>
    </row>
    <row r="34" spans="1:7" x14ac:dyDescent="0.25">
      <c r="F34"/>
      <c r="G34"/>
    </row>
    <row r="35" spans="1:7" x14ac:dyDescent="0.25">
      <c r="F35"/>
      <c r="G35"/>
    </row>
    <row r="36" spans="1:7" x14ac:dyDescent="0.25">
      <c r="F36"/>
      <c r="G36"/>
    </row>
    <row r="37" spans="1:7" x14ac:dyDescent="0.25">
      <c r="F37"/>
      <c r="G37"/>
    </row>
    <row r="38" spans="1:7" x14ac:dyDescent="0.25">
      <c r="F38"/>
      <c r="G38"/>
    </row>
    <row r="39" spans="1:7" x14ac:dyDescent="0.25">
      <c r="F39"/>
      <c r="G39"/>
    </row>
    <row r="40" spans="1:7" x14ac:dyDescent="0.25">
      <c r="F40"/>
      <c r="G40"/>
    </row>
    <row r="41" spans="1:7" x14ac:dyDescent="0.25">
      <c r="F41"/>
      <c r="G41"/>
    </row>
    <row r="42" spans="1:7" x14ac:dyDescent="0.25">
      <c r="F42"/>
      <c r="G42"/>
    </row>
    <row r="43" spans="1:7" x14ac:dyDescent="0.25">
      <c r="F43"/>
      <c r="G43"/>
    </row>
    <row r="44" spans="1:7" x14ac:dyDescent="0.25">
      <c r="F44"/>
      <c r="G44"/>
    </row>
    <row r="45" spans="1:7" x14ac:dyDescent="0.25">
      <c r="A45" s="30" t="s">
        <v>0</v>
      </c>
      <c r="B45" s="30" t="s">
        <v>161</v>
      </c>
      <c r="C45" s="31" t="s">
        <v>168</v>
      </c>
      <c r="D45" s="31" t="s">
        <v>169</v>
      </c>
      <c r="F45"/>
      <c r="G45"/>
    </row>
    <row r="46" spans="1:7" ht="15.75" x14ac:dyDescent="0.25">
      <c r="A46" s="32" t="s">
        <v>110</v>
      </c>
      <c r="B46" s="43" t="s">
        <v>4</v>
      </c>
      <c r="C46" s="29">
        <v>59.959999999999994</v>
      </c>
      <c r="D46" s="47">
        <v>34.22</v>
      </c>
      <c r="F46"/>
      <c r="G46"/>
    </row>
    <row r="47" spans="1:7" ht="25.5" x14ac:dyDescent="0.25">
      <c r="A47" s="32"/>
      <c r="B47" s="43" t="s">
        <v>74</v>
      </c>
      <c r="C47" s="29">
        <v>133.64999999999998</v>
      </c>
      <c r="D47" s="47">
        <v>128.58000000000001</v>
      </c>
      <c r="F47"/>
      <c r="G47"/>
    </row>
    <row r="48" spans="1:7" ht="15.75" x14ac:dyDescent="0.25">
      <c r="A48" s="32"/>
      <c r="B48" s="43" t="s">
        <v>85</v>
      </c>
      <c r="C48" s="29">
        <v>19.84</v>
      </c>
      <c r="D48" s="47">
        <v>9.58</v>
      </c>
      <c r="F48"/>
      <c r="G48"/>
    </row>
    <row r="49" spans="1:7" ht="15.75" x14ac:dyDescent="0.25">
      <c r="A49" s="32"/>
      <c r="B49" s="43" t="s">
        <v>94</v>
      </c>
      <c r="C49" s="29">
        <v>8.8699999999999992</v>
      </c>
      <c r="D49" s="47">
        <v>60.9</v>
      </c>
      <c r="F49"/>
      <c r="G49"/>
    </row>
    <row r="50" spans="1:7" ht="38.25" x14ac:dyDescent="0.25">
      <c r="A50" s="32"/>
      <c r="B50" s="43" t="s">
        <v>35</v>
      </c>
      <c r="C50" s="29">
        <v>25.08</v>
      </c>
      <c r="D50" s="47">
        <v>3.57</v>
      </c>
      <c r="F50"/>
      <c r="G50"/>
    </row>
    <row r="51" spans="1:7" ht="15.75" x14ac:dyDescent="0.25">
      <c r="A51" s="32" t="s">
        <v>146</v>
      </c>
      <c r="B51" s="43" t="s">
        <v>85</v>
      </c>
      <c r="C51" s="29">
        <v>50.92</v>
      </c>
      <c r="D51" s="47">
        <v>7.98</v>
      </c>
      <c r="F51"/>
      <c r="G51"/>
    </row>
    <row r="52" spans="1:7" ht="25.5" x14ac:dyDescent="0.25">
      <c r="A52" s="32" t="s">
        <v>59</v>
      </c>
      <c r="B52" s="43" t="s">
        <v>73</v>
      </c>
      <c r="C52" s="29">
        <v>65.210000000000008</v>
      </c>
      <c r="D52" s="47">
        <v>29.11</v>
      </c>
      <c r="F52"/>
      <c r="G52"/>
    </row>
    <row r="53" spans="1:7" ht="15.75" x14ac:dyDescent="0.25">
      <c r="A53" s="32"/>
      <c r="B53" s="43" t="s">
        <v>103</v>
      </c>
      <c r="C53" s="29">
        <v>7.4700000000000006</v>
      </c>
      <c r="D53" s="47">
        <v>5.01</v>
      </c>
      <c r="F53"/>
      <c r="G53"/>
    </row>
    <row r="54" spans="1:7" ht="15.75" x14ac:dyDescent="0.25">
      <c r="A54" s="32"/>
      <c r="B54" s="43" t="s">
        <v>105</v>
      </c>
      <c r="C54" s="29">
        <v>12.659999999999998</v>
      </c>
      <c r="D54" s="47">
        <v>8.8699999999999992</v>
      </c>
      <c r="F54"/>
      <c r="G54"/>
    </row>
    <row r="55" spans="1:7" ht="25.5" x14ac:dyDescent="0.25">
      <c r="A55" s="32"/>
      <c r="B55" s="43" t="s">
        <v>31</v>
      </c>
      <c r="C55" s="29">
        <v>12.24</v>
      </c>
      <c r="D55" s="47">
        <v>9.56</v>
      </c>
      <c r="F55"/>
      <c r="G55"/>
    </row>
    <row r="56" spans="1:7" ht="15.75" x14ac:dyDescent="0.25">
      <c r="A56" s="32"/>
      <c r="B56" s="43" t="s">
        <v>95</v>
      </c>
      <c r="C56" s="29">
        <v>47.61</v>
      </c>
      <c r="D56" s="47">
        <v>38.159999999999997</v>
      </c>
      <c r="F56"/>
      <c r="G56"/>
    </row>
    <row r="57" spans="1:7" ht="15.75" x14ac:dyDescent="0.25">
      <c r="A57" s="32"/>
      <c r="B57" s="43" t="s">
        <v>85</v>
      </c>
      <c r="C57" s="29">
        <v>245.37</v>
      </c>
      <c r="D57" s="47">
        <v>52.489999999999995</v>
      </c>
      <c r="F57"/>
      <c r="G57"/>
    </row>
    <row r="58" spans="1:7" ht="15.75" x14ac:dyDescent="0.25">
      <c r="A58" s="32"/>
      <c r="B58" s="43" t="s">
        <v>76</v>
      </c>
      <c r="C58" s="29">
        <v>7.45</v>
      </c>
      <c r="D58" s="47">
        <v>2.19</v>
      </c>
      <c r="F58"/>
      <c r="G58"/>
    </row>
    <row r="59" spans="1:7" ht="15.75" x14ac:dyDescent="0.25">
      <c r="A59" s="32"/>
      <c r="B59" s="43" t="s">
        <v>40</v>
      </c>
      <c r="C59" s="29">
        <v>142.03</v>
      </c>
      <c r="D59" s="47">
        <v>105.25</v>
      </c>
      <c r="F59"/>
      <c r="G59"/>
    </row>
    <row r="60" spans="1:7" ht="15.75" x14ac:dyDescent="0.25">
      <c r="A60" s="32"/>
      <c r="B60" s="43" t="s">
        <v>93</v>
      </c>
      <c r="C60" s="29">
        <v>862.67000000000019</v>
      </c>
      <c r="D60" s="47">
        <v>2650.900000000001</v>
      </c>
      <c r="F60"/>
      <c r="G60"/>
    </row>
    <row r="61" spans="1:7" ht="15.75" x14ac:dyDescent="0.25">
      <c r="A61" s="32"/>
      <c r="B61" s="43" t="s">
        <v>107</v>
      </c>
      <c r="C61" s="29">
        <v>1115.8699999999999</v>
      </c>
      <c r="D61" s="47">
        <v>358.59999999999997</v>
      </c>
      <c r="F61"/>
      <c r="G61"/>
    </row>
    <row r="62" spans="1:7" ht="15.75" x14ac:dyDescent="0.25">
      <c r="A62" s="32"/>
      <c r="B62" s="43" t="s">
        <v>89</v>
      </c>
      <c r="C62" s="29">
        <v>4.38</v>
      </c>
      <c r="D62" s="47">
        <v>0.18</v>
      </c>
      <c r="F62"/>
      <c r="G62"/>
    </row>
    <row r="63" spans="1:7" ht="38.25" x14ac:dyDescent="0.25">
      <c r="A63" s="32"/>
      <c r="B63" s="43" t="s">
        <v>35</v>
      </c>
      <c r="C63" s="29">
        <v>792.9</v>
      </c>
      <c r="D63" s="47">
        <v>189.24999999999997</v>
      </c>
      <c r="F63"/>
      <c r="G63"/>
    </row>
    <row r="64" spans="1:7" ht="15.75" x14ac:dyDescent="0.25">
      <c r="A64" s="32"/>
      <c r="B64" s="43" t="s">
        <v>75</v>
      </c>
      <c r="C64" s="29">
        <v>2.6</v>
      </c>
      <c r="D64" s="47">
        <v>1.1499999999999999</v>
      </c>
      <c r="F64"/>
      <c r="G64"/>
    </row>
    <row r="65" spans="1:7" ht="38.25" x14ac:dyDescent="0.25">
      <c r="A65" s="32" t="s">
        <v>135</v>
      </c>
      <c r="B65" s="43" t="s">
        <v>35</v>
      </c>
      <c r="C65" s="29">
        <v>4.6399999999999997</v>
      </c>
      <c r="D65" s="47">
        <v>0.03</v>
      </c>
      <c r="F65"/>
      <c r="G65"/>
    </row>
    <row r="66" spans="1:7" ht="15.75" x14ac:dyDescent="0.25">
      <c r="A66" s="32" t="s">
        <v>46</v>
      </c>
      <c r="B66" s="43" t="s">
        <v>40</v>
      </c>
      <c r="C66" s="29">
        <v>167.26</v>
      </c>
      <c r="D66" s="47">
        <v>147.63</v>
      </c>
      <c r="F66"/>
      <c r="G66"/>
    </row>
    <row r="67" spans="1:7" ht="15.75" x14ac:dyDescent="0.25">
      <c r="A67" s="32"/>
      <c r="B67" s="43" t="s">
        <v>108</v>
      </c>
      <c r="C67" s="29">
        <v>3.01</v>
      </c>
      <c r="D67" s="47">
        <v>0.11</v>
      </c>
      <c r="F67"/>
      <c r="G67"/>
    </row>
    <row r="68" spans="1:7" ht="38.25" x14ac:dyDescent="0.25">
      <c r="A68" s="32"/>
      <c r="B68" s="43" t="s">
        <v>82</v>
      </c>
      <c r="C68" s="29">
        <v>1369.72</v>
      </c>
      <c r="D68" s="47">
        <v>20.99</v>
      </c>
      <c r="F68"/>
      <c r="G68"/>
    </row>
    <row r="69" spans="1:7" ht="15.75" x14ac:dyDescent="0.25">
      <c r="A69" s="32"/>
      <c r="B69" s="43" t="s">
        <v>101</v>
      </c>
      <c r="C69" s="29">
        <v>3.86</v>
      </c>
      <c r="D69" s="47">
        <v>0</v>
      </c>
      <c r="F69"/>
      <c r="G69"/>
    </row>
    <row r="70" spans="1:7" ht="15.75" x14ac:dyDescent="0.25">
      <c r="A70" s="32" t="s">
        <v>47</v>
      </c>
      <c r="B70" s="43" t="s">
        <v>40</v>
      </c>
      <c r="C70" s="29">
        <v>336.53</v>
      </c>
      <c r="D70" s="47">
        <v>328.08000000000004</v>
      </c>
      <c r="F70"/>
      <c r="G70"/>
    </row>
    <row r="71" spans="1:7" ht="15.75" x14ac:dyDescent="0.25">
      <c r="A71" s="32"/>
      <c r="B71" s="43" t="s">
        <v>93</v>
      </c>
      <c r="C71" s="29">
        <v>38.53</v>
      </c>
      <c r="D71" s="47">
        <v>12.79</v>
      </c>
      <c r="F71"/>
      <c r="G71"/>
    </row>
    <row r="72" spans="1:7" ht="15.75" x14ac:dyDescent="0.25">
      <c r="A72" s="32" t="s">
        <v>28</v>
      </c>
      <c r="B72" s="43" t="s">
        <v>103</v>
      </c>
      <c r="C72" s="29">
        <v>3.61</v>
      </c>
      <c r="D72" s="47">
        <v>2.4</v>
      </c>
      <c r="F72"/>
      <c r="G72"/>
    </row>
    <row r="73" spans="1:7" ht="25.5" x14ac:dyDescent="0.25">
      <c r="A73" s="32"/>
      <c r="B73" s="43" t="s">
        <v>31</v>
      </c>
      <c r="C73" s="29">
        <v>2.89</v>
      </c>
      <c r="D73" s="47">
        <v>1.95</v>
      </c>
      <c r="F73"/>
      <c r="G73"/>
    </row>
    <row r="74" spans="1:7" ht="15.75" x14ac:dyDescent="0.25">
      <c r="A74" s="32"/>
      <c r="B74" s="43" t="s">
        <v>85</v>
      </c>
      <c r="C74" s="29">
        <v>263.98</v>
      </c>
      <c r="D74" s="47">
        <v>47.57</v>
      </c>
      <c r="F74"/>
      <c r="G74"/>
    </row>
    <row r="75" spans="1:7" ht="15.75" x14ac:dyDescent="0.25">
      <c r="A75" s="32"/>
      <c r="B75" s="43" t="s">
        <v>104</v>
      </c>
      <c r="C75" s="29">
        <v>5.21</v>
      </c>
      <c r="D75" s="47">
        <v>5.73</v>
      </c>
      <c r="F75"/>
      <c r="G75"/>
    </row>
    <row r="76" spans="1:7" ht="15.75" x14ac:dyDescent="0.25">
      <c r="A76" s="32"/>
      <c r="B76" s="43" t="s">
        <v>69</v>
      </c>
      <c r="C76" s="29">
        <v>450.01000000000005</v>
      </c>
      <c r="D76" s="47">
        <v>214.65</v>
      </c>
      <c r="F76"/>
      <c r="G76"/>
    </row>
    <row r="77" spans="1:7" ht="15.75" x14ac:dyDescent="0.25">
      <c r="A77" s="32"/>
      <c r="B77" s="43" t="s">
        <v>40</v>
      </c>
      <c r="C77" s="29">
        <v>346.2</v>
      </c>
      <c r="D77" s="47">
        <v>318.25</v>
      </c>
      <c r="F77"/>
      <c r="G77"/>
    </row>
    <row r="78" spans="1:7" ht="25.5" x14ac:dyDescent="0.25">
      <c r="A78" s="32"/>
      <c r="B78" s="43" t="s">
        <v>84</v>
      </c>
      <c r="C78" s="29">
        <v>7.35</v>
      </c>
      <c r="D78" s="47">
        <v>1.53</v>
      </c>
      <c r="F78"/>
      <c r="G78"/>
    </row>
    <row r="79" spans="1:7" ht="15.75" x14ac:dyDescent="0.25">
      <c r="A79" s="32"/>
      <c r="B79" s="43" t="s">
        <v>94</v>
      </c>
      <c r="C79" s="29">
        <v>658.68999999999994</v>
      </c>
      <c r="D79" s="47">
        <v>5404.36</v>
      </c>
      <c r="F79"/>
      <c r="G79"/>
    </row>
    <row r="80" spans="1:7" ht="15.75" x14ac:dyDescent="0.25">
      <c r="A80" s="32"/>
      <c r="B80" s="43" t="s">
        <v>18</v>
      </c>
      <c r="C80" s="29">
        <v>21.15</v>
      </c>
      <c r="D80" s="47">
        <v>10.87</v>
      </c>
      <c r="F80"/>
      <c r="G80"/>
    </row>
    <row r="81" spans="1:7" ht="15.75" x14ac:dyDescent="0.25">
      <c r="A81" s="32"/>
      <c r="B81" s="43" t="s">
        <v>107</v>
      </c>
      <c r="C81" s="29">
        <v>1845.2000000000003</v>
      </c>
      <c r="D81" s="47">
        <v>582.79</v>
      </c>
      <c r="F81"/>
      <c r="G81"/>
    </row>
    <row r="82" spans="1:7" ht="38.25" x14ac:dyDescent="0.25">
      <c r="A82" s="32"/>
      <c r="B82" s="43" t="s">
        <v>35</v>
      </c>
      <c r="C82" s="29">
        <v>2599.6200000000003</v>
      </c>
      <c r="D82" s="47">
        <v>527.36</v>
      </c>
      <c r="F82"/>
      <c r="G82"/>
    </row>
    <row r="83" spans="1:7" ht="38.25" x14ac:dyDescent="0.25">
      <c r="A83" s="32"/>
      <c r="B83" s="43" t="s">
        <v>27</v>
      </c>
      <c r="C83" s="29">
        <v>5988.4</v>
      </c>
      <c r="D83" s="47">
        <v>3230.8</v>
      </c>
      <c r="F83"/>
      <c r="G83"/>
    </row>
    <row r="84" spans="1:7" ht="38.25" x14ac:dyDescent="0.25">
      <c r="A84" s="32"/>
      <c r="B84" s="43" t="s">
        <v>82</v>
      </c>
      <c r="C84" s="29">
        <v>0.11</v>
      </c>
      <c r="D84" s="47">
        <v>0</v>
      </c>
      <c r="F84"/>
      <c r="G84"/>
    </row>
    <row r="85" spans="1:7" ht="63.75" x14ac:dyDescent="0.25">
      <c r="A85" s="32"/>
      <c r="B85" s="43" t="s">
        <v>29</v>
      </c>
      <c r="C85" s="29">
        <v>138.08000000000001</v>
      </c>
      <c r="D85" s="47">
        <v>20.490000000000002</v>
      </c>
      <c r="F85"/>
      <c r="G85"/>
    </row>
    <row r="86" spans="1:7" ht="15.75" x14ac:dyDescent="0.25">
      <c r="A86" s="32" t="s">
        <v>52</v>
      </c>
      <c r="B86" s="43" t="s">
        <v>40</v>
      </c>
      <c r="C86" s="29">
        <v>619.53</v>
      </c>
      <c r="D86" s="47">
        <v>678.11</v>
      </c>
      <c r="F86"/>
      <c r="G86"/>
    </row>
    <row r="87" spans="1:7" ht="25.5" x14ac:dyDescent="0.25">
      <c r="A87" s="32" t="s">
        <v>53</v>
      </c>
      <c r="B87" s="43" t="s">
        <v>77</v>
      </c>
      <c r="C87" s="29">
        <v>167.27</v>
      </c>
      <c r="D87" s="47">
        <v>180</v>
      </c>
      <c r="F87"/>
      <c r="G87"/>
    </row>
    <row r="88" spans="1:7" ht="15.75" x14ac:dyDescent="0.25">
      <c r="A88" s="32"/>
      <c r="B88" s="43" t="s">
        <v>40</v>
      </c>
      <c r="C88" s="29">
        <v>1126.0800000000002</v>
      </c>
      <c r="D88" s="47">
        <v>1277.5200000000002</v>
      </c>
      <c r="F88"/>
      <c r="G88"/>
    </row>
    <row r="89" spans="1:7" ht="25.5" x14ac:dyDescent="0.25">
      <c r="A89" s="32" t="s">
        <v>96</v>
      </c>
      <c r="B89" s="43" t="s">
        <v>31</v>
      </c>
      <c r="C89" s="29">
        <v>2.98</v>
      </c>
      <c r="D89" s="47">
        <v>1.23</v>
      </c>
      <c r="F89"/>
      <c r="G89"/>
    </row>
    <row r="90" spans="1:7" ht="15.75" x14ac:dyDescent="0.25">
      <c r="A90" s="32"/>
      <c r="B90" s="43" t="s">
        <v>95</v>
      </c>
      <c r="C90" s="29">
        <v>77</v>
      </c>
      <c r="D90" s="47">
        <v>25.439999999999998</v>
      </c>
      <c r="F90"/>
      <c r="G90"/>
    </row>
    <row r="91" spans="1:7" ht="15.75" x14ac:dyDescent="0.25">
      <c r="A91" s="32"/>
      <c r="B91" s="43" t="s">
        <v>85</v>
      </c>
      <c r="C91" s="29">
        <v>104.09</v>
      </c>
      <c r="D91" s="47">
        <v>13.76</v>
      </c>
      <c r="F91"/>
      <c r="G91"/>
    </row>
    <row r="92" spans="1:7" ht="15.75" x14ac:dyDescent="0.25">
      <c r="A92" s="32"/>
      <c r="B92" s="43" t="s">
        <v>40</v>
      </c>
      <c r="C92" s="29">
        <v>98.84</v>
      </c>
      <c r="D92" s="47">
        <v>106.25999999999999</v>
      </c>
      <c r="F92"/>
      <c r="G92"/>
    </row>
    <row r="93" spans="1:7" ht="15.75" x14ac:dyDescent="0.25">
      <c r="A93" s="32" t="s">
        <v>118</v>
      </c>
      <c r="B93" s="43" t="s">
        <v>104</v>
      </c>
      <c r="C93" s="29">
        <v>228</v>
      </c>
      <c r="D93" s="47">
        <v>0.03</v>
      </c>
      <c r="F93"/>
      <c r="G93"/>
    </row>
    <row r="94" spans="1:7" ht="51" x14ac:dyDescent="0.25">
      <c r="A94" s="32"/>
      <c r="B94" s="43" t="s">
        <v>117</v>
      </c>
      <c r="C94" s="29">
        <v>158</v>
      </c>
      <c r="D94" s="47">
        <v>0.01</v>
      </c>
      <c r="F94"/>
      <c r="G94"/>
    </row>
    <row r="95" spans="1:7" ht="38.25" x14ac:dyDescent="0.25">
      <c r="A95" s="32" t="s">
        <v>140</v>
      </c>
      <c r="B95" s="43" t="s">
        <v>35</v>
      </c>
      <c r="C95" s="29">
        <v>4.54</v>
      </c>
      <c r="D95" s="47">
        <v>0.01</v>
      </c>
      <c r="F95"/>
      <c r="G95"/>
    </row>
    <row r="96" spans="1:7" ht="25.5" x14ac:dyDescent="0.25">
      <c r="A96" s="32" t="s">
        <v>17</v>
      </c>
      <c r="B96" s="43" t="s">
        <v>73</v>
      </c>
      <c r="C96" s="29">
        <v>1097.1299999999999</v>
      </c>
      <c r="D96" s="47">
        <v>482.53000000000003</v>
      </c>
      <c r="F96"/>
      <c r="G96"/>
    </row>
    <row r="97" spans="1:7" ht="15.75" x14ac:dyDescent="0.25">
      <c r="A97" s="32"/>
      <c r="B97" s="43" t="s">
        <v>122</v>
      </c>
      <c r="C97" s="29">
        <v>326.87</v>
      </c>
      <c r="D97" s="47">
        <v>79.97</v>
      </c>
      <c r="F97"/>
      <c r="G97"/>
    </row>
    <row r="98" spans="1:7" ht="25.5" x14ac:dyDescent="0.25">
      <c r="A98" s="32"/>
      <c r="B98" s="43" t="s">
        <v>92</v>
      </c>
      <c r="C98" s="29">
        <v>80.63</v>
      </c>
      <c r="D98" s="47">
        <v>8.7999999999999989</v>
      </c>
      <c r="F98"/>
      <c r="G98"/>
    </row>
    <row r="99" spans="1:7" ht="15.75" x14ac:dyDescent="0.25">
      <c r="A99" s="32"/>
      <c r="B99" s="43" t="s">
        <v>103</v>
      </c>
      <c r="C99" s="29">
        <v>2.0099999999999998</v>
      </c>
      <c r="D99" s="47">
        <v>1.28</v>
      </c>
      <c r="F99"/>
      <c r="G99"/>
    </row>
    <row r="100" spans="1:7" ht="25.5" x14ac:dyDescent="0.25">
      <c r="A100" s="32"/>
      <c r="B100" s="43" t="s">
        <v>31</v>
      </c>
      <c r="C100" s="29">
        <v>30.68</v>
      </c>
      <c r="D100" s="47">
        <v>28.9</v>
      </c>
      <c r="F100"/>
      <c r="G100"/>
    </row>
    <row r="101" spans="1:7" ht="15.75" x14ac:dyDescent="0.25">
      <c r="A101" s="32"/>
      <c r="B101" s="43" t="s">
        <v>104</v>
      </c>
      <c r="C101" s="29">
        <v>530.87</v>
      </c>
      <c r="D101" s="47">
        <v>54.35</v>
      </c>
      <c r="F101"/>
      <c r="G101"/>
    </row>
    <row r="102" spans="1:7" ht="38.25" x14ac:dyDescent="0.25">
      <c r="A102" s="32"/>
      <c r="B102" s="43" t="s">
        <v>100</v>
      </c>
      <c r="C102" s="29">
        <v>3.64</v>
      </c>
      <c r="D102" s="47">
        <v>0.52</v>
      </c>
      <c r="F102"/>
      <c r="G102"/>
    </row>
    <row r="103" spans="1:7" ht="15.75" x14ac:dyDescent="0.25">
      <c r="A103" s="32"/>
      <c r="B103" s="43" t="s">
        <v>91</v>
      </c>
      <c r="C103" s="29">
        <v>49.04</v>
      </c>
      <c r="D103" s="47">
        <v>5.51</v>
      </c>
      <c r="F103"/>
      <c r="G103"/>
    </row>
    <row r="104" spans="1:7" ht="15.75" x14ac:dyDescent="0.25">
      <c r="A104" s="32"/>
      <c r="B104" s="43" t="s">
        <v>38</v>
      </c>
      <c r="C104" s="29">
        <v>13.66</v>
      </c>
      <c r="D104" s="47">
        <v>3.4</v>
      </c>
      <c r="F104"/>
      <c r="G104"/>
    </row>
    <row r="105" spans="1:7" ht="15.75" x14ac:dyDescent="0.25">
      <c r="A105" s="32"/>
      <c r="B105" s="43" t="s">
        <v>76</v>
      </c>
      <c r="C105" s="29">
        <v>2431.4599999999996</v>
      </c>
      <c r="D105" s="47">
        <v>1084.6700000000003</v>
      </c>
      <c r="F105"/>
      <c r="G105"/>
    </row>
    <row r="106" spans="1:7" ht="15.75" x14ac:dyDescent="0.25">
      <c r="A106" s="32"/>
      <c r="B106" s="43" t="s">
        <v>69</v>
      </c>
      <c r="C106" s="29">
        <v>359.11999999999995</v>
      </c>
      <c r="D106" s="47">
        <v>230.07</v>
      </c>
      <c r="F106"/>
      <c r="G106"/>
    </row>
    <row r="107" spans="1:7" ht="38.25" x14ac:dyDescent="0.25">
      <c r="A107" s="32"/>
      <c r="B107" s="43" t="s">
        <v>121</v>
      </c>
      <c r="C107" s="29">
        <v>0.59</v>
      </c>
      <c r="D107" s="47">
        <v>0.08</v>
      </c>
      <c r="F107"/>
      <c r="G107"/>
    </row>
    <row r="108" spans="1:7" ht="15.75" x14ac:dyDescent="0.25">
      <c r="A108" s="32"/>
      <c r="B108" s="43" t="s">
        <v>40</v>
      </c>
      <c r="C108" s="29">
        <v>411.33999999999992</v>
      </c>
      <c r="D108" s="47">
        <v>316.60000000000002</v>
      </c>
      <c r="F108"/>
      <c r="G108"/>
    </row>
    <row r="109" spans="1:7" ht="15.75" x14ac:dyDescent="0.25">
      <c r="A109" s="32"/>
      <c r="B109" s="43" t="s">
        <v>106</v>
      </c>
      <c r="C109" s="29">
        <v>99.17</v>
      </c>
      <c r="D109" s="47">
        <v>230.32999999999998</v>
      </c>
      <c r="F109"/>
      <c r="G109"/>
    </row>
    <row r="110" spans="1:7" ht="15.75" x14ac:dyDescent="0.25">
      <c r="A110" s="32"/>
      <c r="B110" s="43" t="s">
        <v>16</v>
      </c>
      <c r="C110" s="29">
        <v>0.94</v>
      </c>
      <c r="D110" s="47">
        <v>0.22</v>
      </c>
      <c r="F110"/>
      <c r="G110"/>
    </row>
    <row r="111" spans="1:7" ht="15.75" x14ac:dyDescent="0.25">
      <c r="A111" s="32"/>
      <c r="B111" s="43" t="s">
        <v>120</v>
      </c>
      <c r="C111" s="29">
        <v>0.91</v>
      </c>
      <c r="D111" s="47">
        <v>0.22</v>
      </c>
      <c r="F111"/>
      <c r="G111"/>
    </row>
    <row r="112" spans="1:7" ht="25.5" x14ac:dyDescent="0.25">
      <c r="A112" s="32"/>
      <c r="B112" s="43" t="s">
        <v>139</v>
      </c>
      <c r="C112" s="29">
        <v>0.33</v>
      </c>
      <c r="D112" s="47">
        <v>0.11</v>
      </c>
      <c r="F112"/>
      <c r="G112"/>
    </row>
    <row r="113" spans="1:7" ht="25.5" x14ac:dyDescent="0.25">
      <c r="A113" s="32"/>
      <c r="B113" s="43" t="s">
        <v>90</v>
      </c>
      <c r="C113" s="29">
        <v>2.4700000000000002</v>
      </c>
      <c r="D113" s="47">
        <v>0</v>
      </c>
      <c r="F113"/>
      <c r="G113"/>
    </row>
    <row r="114" spans="1:7" ht="25.5" x14ac:dyDescent="0.25">
      <c r="A114" s="32"/>
      <c r="B114" s="43" t="s">
        <v>124</v>
      </c>
      <c r="C114" s="29">
        <v>1.1399999999999999</v>
      </c>
      <c r="D114" s="47">
        <v>0.22</v>
      </c>
      <c r="F114"/>
      <c r="G114"/>
    </row>
    <row r="115" spans="1:7" ht="15.75" x14ac:dyDescent="0.25">
      <c r="A115" s="32"/>
      <c r="B115" s="43" t="s">
        <v>141</v>
      </c>
      <c r="C115" s="29">
        <v>0.72</v>
      </c>
      <c r="D115" s="47">
        <v>0.01</v>
      </c>
      <c r="F115"/>
      <c r="G115"/>
    </row>
    <row r="116" spans="1:7" ht="15.75" x14ac:dyDescent="0.25">
      <c r="A116" s="32"/>
      <c r="B116" s="43" t="s">
        <v>94</v>
      </c>
      <c r="C116" s="29">
        <v>1527.8700000000003</v>
      </c>
      <c r="D116" s="47">
        <v>3928.2099999999996</v>
      </c>
      <c r="F116"/>
      <c r="G116"/>
    </row>
    <row r="117" spans="1:7" ht="15.75" x14ac:dyDescent="0.25">
      <c r="A117" s="32"/>
      <c r="B117" s="43" t="s">
        <v>112</v>
      </c>
      <c r="C117" s="29">
        <v>1.36</v>
      </c>
      <c r="D117" s="47">
        <v>1.24</v>
      </c>
      <c r="F117"/>
      <c r="G117"/>
    </row>
    <row r="118" spans="1:7" ht="15.75" x14ac:dyDescent="0.25">
      <c r="A118" s="32"/>
      <c r="B118" s="43" t="s">
        <v>93</v>
      </c>
      <c r="C118" s="29">
        <v>0.85</v>
      </c>
      <c r="D118" s="47">
        <v>0.36</v>
      </c>
      <c r="F118"/>
      <c r="G118"/>
    </row>
    <row r="119" spans="1:7" ht="38.25" x14ac:dyDescent="0.25">
      <c r="A119" s="32"/>
      <c r="B119" s="43" t="s">
        <v>123</v>
      </c>
      <c r="C119" s="29">
        <v>2.0300000000000002</v>
      </c>
      <c r="D119" s="47">
        <v>0.08</v>
      </c>
      <c r="F119"/>
      <c r="G119"/>
    </row>
    <row r="120" spans="1:7" ht="15.75" x14ac:dyDescent="0.25">
      <c r="A120" s="32"/>
      <c r="B120" s="43" t="s">
        <v>99</v>
      </c>
      <c r="C120" s="29">
        <v>84.719999999999985</v>
      </c>
      <c r="D120" s="47">
        <v>8.6199999999999992</v>
      </c>
      <c r="F120"/>
      <c r="G120"/>
    </row>
    <row r="121" spans="1:7" ht="15.75" x14ac:dyDescent="0.25">
      <c r="A121" s="32"/>
      <c r="B121" s="43" t="s">
        <v>108</v>
      </c>
      <c r="C121" s="29">
        <v>1794.76</v>
      </c>
      <c r="D121" s="47">
        <v>228.81000000000003</v>
      </c>
      <c r="F121"/>
      <c r="G121"/>
    </row>
    <row r="122" spans="1:7" ht="15.75" x14ac:dyDescent="0.25">
      <c r="A122" s="32"/>
      <c r="B122" s="43" t="s">
        <v>107</v>
      </c>
      <c r="C122" s="29">
        <v>6513.0699999999988</v>
      </c>
      <c r="D122" s="47">
        <v>2538.88</v>
      </c>
      <c r="F122"/>
      <c r="G122"/>
    </row>
    <row r="123" spans="1:7" ht="25.5" x14ac:dyDescent="0.25">
      <c r="A123" s="32"/>
      <c r="B123" s="43" t="s">
        <v>71</v>
      </c>
      <c r="C123" s="29">
        <v>3.56</v>
      </c>
      <c r="D123" s="47">
        <v>0.28000000000000003</v>
      </c>
      <c r="F123"/>
      <c r="G123"/>
    </row>
    <row r="124" spans="1:7" ht="15.75" x14ac:dyDescent="0.25">
      <c r="A124" s="32"/>
      <c r="B124" s="43" t="s">
        <v>86</v>
      </c>
      <c r="C124" s="29">
        <v>2.04</v>
      </c>
      <c r="D124" s="47">
        <v>0.13</v>
      </c>
      <c r="F124"/>
      <c r="G124"/>
    </row>
    <row r="125" spans="1:7" ht="15.75" x14ac:dyDescent="0.25">
      <c r="A125" s="32"/>
      <c r="B125" s="43" t="s">
        <v>89</v>
      </c>
      <c r="C125" s="29">
        <v>212.67000000000002</v>
      </c>
      <c r="D125" s="47">
        <v>22.18</v>
      </c>
      <c r="F125"/>
      <c r="G125"/>
    </row>
    <row r="126" spans="1:7" ht="38.25" x14ac:dyDescent="0.25">
      <c r="A126" s="32"/>
      <c r="B126" s="43" t="s">
        <v>35</v>
      </c>
      <c r="C126" s="29">
        <v>8796.75</v>
      </c>
      <c r="D126" s="47">
        <v>1957.56</v>
      </c>
      <c r="F126"/>
      <c r="G126"/>
    </row>
    <row r="127" spans="1:7" ht="38.25" x14ac:dyDescent="0.25">
      <c r="A127" s="32"/>
      <c r="B127" s="43" t="s">
        <v>27</v>
      </c>
      <c r="C127" s="29">
        <v>4849.5600000000004</v>
      </c>
      <c r="D127" s="47">
        <v>1121.8499999999999</v>
      </c>
      <c r="F127"/>
      <c r="G127"/>
    </row>
    <row r="128" spans="1:7" ht="25.5" x14ac:dyDescent="0.25">
      <c r="A128" s="32"/>
      <c r="B128" s="43" t="s">
        <v>37</v>
      </c>
      <c r="C128" s="29">
        <v>673.63</v>
      </c>
      <c r="D128" s="47">
        <v>214.7</v>
      </c>
      <c r="F128"/>
      <c r="G128"/>
    </row>
    <row r="129" spans="1:7" ht="38.25" x14ac:dyDescent="0.25">
      <c r="A129" s="32"/>
      <c r="B129" s="43" t="s">
        <v>82</v>
      </c>
      <c r="C129" s="29">
        <v>399.23</v>
      </c>
      <c r="D129" s="47">
        <v>4.3599999999999994</v>
      </c>
      <c r="F129"/>
      <c r="G129"/>
    </row>
    <row r="130" spans="1:7" ht="15.75" x14ac:dyDescent="0.25">
      <c r="A130" s="32"/>
      <c r="B130" s="43" t="s">
        <v>72</v>
      </c>
      <c r="C130" s="29">
        <v>0.23</v>
      </c>
      <c r="D130" s="47">
        <v>0</v>
      </c>
      <c r="F130"/>
      <c r="G130"/>
    </row>
    <row r="131" spans="1:7" ht="63.75" x14ac:dyDescent="0.25">
      <c r="A131" s="32"/>
      <c r="B131" s="43" t="s">
        <v>29</v>
      </c>
      <c r="C131" s="29">
        <v>523.07000000000005</v>
      </c>
      <c r="D131" s="47">
        <v>116.7</v>
      </c>
      <c r="F131"/>
      <c r="G131"/>
    </row>
    <row r="132" spans="1:7" ht="15.75" x14ac:dyDescent="0.25">
      <c r="A132" s="32"/>
      <c r="B132" s="43" t="s">
        <v>75</v>
      </c>
      <c r="C132" s="29">
        <v>15.26</v>
      </c>
      <c r="D132" s="47">
        <v>0.5</v>
      </c>
      <c r="F132"/>
      <c r="G132"/>
    </row>
    <row r="133" spans="1:7" ht="15.75" x14ac:dyDescent="0.25">
      <c r="A133" s="32"/>
      <c r="B133" s="43" t="s">
        <v>138</v>
      </c>
      <c r="C133" s="29">
        <v>1.81</v>
      </c>
      <c r="D133" s="47">
        <v>0.53</v>
      </c>
      <c r="F133"/>
      <c r="G133"/>
    </row>
    <row r="134" spans="1:7" ht="15.75" x14ac:dyDescent="0.25">
      <c r="A134" s="32" t="s">
        <v>54</v>
      </c>
      <c r="B134" s="43" t="s">
        <v>40</v>
      </c>
      <c r="C134" s="29">
        <v>2514.33</v>
      </c>
      <c r="D134" s="47">
        <v>1929.3099999999997</v>
      </c>
      <c r="F134"/>
      <c r="G134"/>
    </row>
    <row r="135" spans="1:7" ht="15.75" x14ac:dyDescent="0.25">
      <c r="A135" s="32"/>
      <c r="B135" s="43" t="s">
        <v>101</v>
      </c>
      <c r="C135" s="29">
        <v>6.46</v>
      </c>
      <c r="D135" s="47">
        <v>0</v>
      </c>
      <c r="F135"/>
      <c r="G135"/>
    </row>
    <row r="136" spans="1:7" ht="15.75" x14ac:dyDescent="0.25">
      <c r="A136" s="32" t="s">
        <v>98</v>
      </c>
      <c r="B136" s="43" t="s">
        <v>107</v>
      </c>
      <c r="C136" s="29">
        <v>2993.76</v>
      </c>
      <c r="D136" s="47">
        <v>1360.0400000000002</v>
      </c>
      <c r="F136"/>
      <c r="G136"/>
    </row>
    <row r="137" spans="1:7" ht="15.75" x14ac:dyDescent="0.25">
      <c r="A137" s="32"/>
      <c r="B137" s="43" t="s">
        <v>89</v>
      </c>
      <c r="C137" s="29">
        <v>2.48</v>
      </c>
      <c r="D137" s="47">
        <v>0.04</v>
      </c>
      <c r="F137"/>
      <c r="G137"/>
    </row>
    <row r="138" spans="1:7" ht="38.25" x14ac:dyDescent="0.25">
      <c r="A138" s="32"/>
      <c r="B138" s="43" t="s">
        <v>35</v>
      </c>
      <c r="C138" s="29">
        <v>80.570000000000007</v>
      </c>
      <c r="D138" s="47">
        <v>0.03</v>
      </c>
      <c r="F138"/>
      <c r="G138"/>
    </row>
    <row r="139" spans="1:7" ht="25.5" x14ac:dyDescent="0.25">
      <c r="A139" s="32" t="s">
        <v>39</v>
      </c>
      <c r="B139" s="43" t="s">
        <v>129</v>
      </c>
      <c r="C139" s="29">
        <v>382.96999999999997</v>
      </c>
      <c r="D139" s="47">
        <v>380.57</v>
      </c>
      <c r="F139"/>
      <c r="G139"/>
    </row>
    <row r="140" spans="1:7" ht="15.75" x14ac:dyDescent="0.25">
      <c r="A140" s="32"/>
      <c r="B140" s="43" t="s">
        <v>85</v>
      </c>
      <c r="C140" s="29">
        <v>31.01</v>
      </c>
      <c r="D140" s="47">
        <v>19.670000000000002</v>
      </c>
      <c r="F140"/>
      <c r="G140"/>
    </row>
    <row r="141" spans="1:7" ht="25.5" x14ac:dyDescent="0.25">
      <c r="A141" s="32"/>
      <c r="B141" s="43" t="s">
        <v>147</v>
      </c>
      <c r="C141" s="29">
        <v>181.06</v>
      </c>
      <c r="D141" s="47">
        <v>63</v>
      </c>
      <c r="F141"/>
      <c r="G141"/>
    </row>
    <row r="142" spans="1:7" ht="15.75" x14ac:dyDescent="0.25">
      <c r="A142" s="32"/>
      <c r="B142" s="43" t="s">
        <v>38</v>
      </c>
      <c r="C142" s="29">
        <v>13079.52</v>
      </c>
      <c r="D142" s="47">
        <v>233.37</v>
      </c>
      <c r="F142"/>
      <c r="G142"/>
    </row>
    <row r="143" spans="1:7" ht="15.75" x14ac:dyDescent="0.25">
      <c r="A143" s="32"/>
      <c r="B143" s="43" t="s">
        <v>42</v>
      </c>
      <c r="C143" s="29">
        <v>62.31</v>
      </c>
      <c r="D143" s="47">
        <v>90.64</v>
      </c>
      <c r="F143"/>
      <c r="G143"/>
    </row>
    <row r="144" spans="1:7" ht="38.25" x14ac:dyDescent="0.25">
      <c r="A144" s="32"/>
      <c r="B144" s="43" t="s">
        <v>35</v>
      </c>
      <c r="C144" s="29">
        <v>134.22</v>
      </c>
      <c r="D144" s="47">
        <v>0.75</v>
      </c>
      <c r="F144"/>
      <c r="G144"/>
    </row>
    <row r="145" spans="1:7" ht="15.75" x14ac:dyDescent="0.25">
      <c r="A145" s="32" t="s">
        <v>114</v>
      </c>
      <c r="B145" s="43" t="s">
        <v>95</v>
      </c>
      <c r="C145" s="29">
        <v>8.76</v>
      </c>
      <c r="D145" s="47">
        <v>3.34</v>
      </c>
      <c r="F145"/>
      <c r="G145"/>
    </row>
    <row r="146" spans="1:7" ht="15.75" x14ac:dyDescent="0.25">
      <c r="A146" s="32"/>
      <c r="B146" s="43" t="s">
        <v>40</v>
      </c>
      <c r="C146" s="29">
        <v>196</v>
      </c>
      <c r="D146" s="47">
        <v>241.93</v>
      </c>
      <c r="F146"/>
      <c r="G146"/>
    </row>
    <row r="147" spans="1:7" ht="15.75" x14ac:dyDescent="0.25">
      <c r="A147" s="32" t="s">
        <v>63</v>
      </c>
      <c r="B147" s="43" t="s">
        <v>40</v>
      </c>
      <c r="C147" s="29">
        <v>2044.8899999999999</v>
      </c>
      <c r="D147" s="47">
        <v>2021.5600000000002</v>
      </c>
      <c r="F147"/>
      <c r="G147"/>
    </row>
    <row r="148" spans="1:7" ht="38.25" x14ac:dyDescent="0.25">
      <c r="A148" s="32"/>
      <c r="B148" s="43" t="s">
        <v>35</v>
      </c>
      <c r="C148" s="29">
        <v>114.18999999999998</v>
      </c>
      <c r="D148" s="47">
        <v>1.25</v>
      </c>
      <c r="F148"/>
      <c r="G148"/>
    </row>
    <row r="149" spans="1:7" ht="25.5" x14ac:dyDescent="0.25">
      <c r="A149" s="32"/>
      <c r="B149" s="43" t="s">
        <v>37</v>
      </c>
      <c r="C149" s="29">
        <v>48.97</v>
      </c>
      <c r="D149" s="47">
        <v>7.5</v>
      </c>
      <c r="F149"/>
      <c r="G149"/>
    </row>
    <row r="150" spans="1:7" ht="38.25" x14ac:dyDescent="0.25">
      <c r="A150" s="32"/>
      <c r="B150" s="43" t="s">
        <v>82</v>
      </c>
      <c r="C150" s="29">
        <v>119.28</v>
      </c>
      <c r="D150" s="47">
        <v>1.85</v>
      </c>
      <c r="F150"/>
      <c r="G150"/>
    </row>
    <row r="151" spans="1:7" ht="63.75" x14ac:dyDescent="0.25">
      <c r="A151" s="32"/>
      <c r="B151" s="43" t="s">
        <v>29</v>
      </c>
      <c r="C151" s="29">
        <v>1.57</v>
      </c>
      <c r="D151" s="47">
        <v>0.11</v>
      </c>
      <c r="F151"/>
      <c r="G151"/>
    </row>
    <row r="152" spans="1:7" ht="15.75" x14ac:dyDescent="0.25">
      <c r="A152" s="32" t="s">
        <v>60</v>
      </c>
      <c r="B152" s="43" t="s">
        <v>97</v>
      </c>
      <c r="C152" s="29">
        <v>0.38</v>
      </c>
      <c r="D152" s="47">
        <v>0.02</v>
      </c>
      <c r="F152"/>
      <c r="G152"/>
    </row>
    <row r="153" spans="1:7" ht="25.5" x14ac:dyDescent="0.25">
      <c r="A153" s="32"/>
      <c r="B153" s="43" t="s">
        <v>31</v>
      </c>
      <c r="C153" s="29">
        <v>192.69</v>
      </c>
      <c r="D153" s="47">
        <v>49.91</v>
      </c>
      <c r="F153"/>
      <c r="G153"/>
    </row>
    <row r="154" spans="1:7" ht="15.75" x14ac:dyDescent="0.25">
      <c r="A154" s="32"/>
      <c r="B154" s="43" t="s">
        <v>95</v>
      </c>
      <c r="C154" s="29">
        <v>2558.3200000000002</v>
      </c>
      <c r="D154" s="47">
        <v>832.67</v>
      </c>
      <c r="F154"/>
      <c r="G154"/>
    </row>
    <row r="155" spans="1:7" ht="15.75" x14ac:dyDescent="0.25">
      <c r="A155" s="32"/>
      <c r="B155" s="43" t="s">
        <v>85</v>
      </c>
      <c r="C155" s="29">
        <v>44.269999999999996</v>
      </c>
      <c r="D155" s="47">
        <v>14.309999999999999</v>
      </c>
      <c r="F155"/>
      <c r="G155"/>
    </row>
    <row r="156" spans="1:7" ht="15.75" x14ac:dyDescent="0.25">
      <c r="A156" s="32"/>
      <c r="B156" s="43" t="s">
        <v>40</v>
      </c>
      <c r="C156" s="29">
        <v>3841.29</v>
      </c>
      <c r="D156" s="47">
        <v>4318.09</v>
      </c>
      <c r="F156"/>
      <c r="G156"/>
    </row>
    <row r="157" spans="1:7" ht="15.75" x14ac:dyDescent="0.25">
      <c r="A157" s="32"/>
      <c r="B157" s="43" t="s">
        <v>18</v>
      </c>
      <c r="C157" s="29">
        <v>114.1</v>
      </c>
      <c r="D157" s="47">
        <v>57.519999999999996</v>
      </c>
      <c r="F157"/>
      <c r="G157"/>
    </row>
    <row r="158" spans="1:7" ht="15.75" x14ac:dyDescent="0.25">
      <c r="A158" s="32"/>
      <c r="B158" s="43" t="s">
        <v>107</v>
      </c>
      <c r="C158" s="29">
        <v>1175.0700000000002</v>
      </c>
      <c r="D158" s="47">
        <v>557.29</v>
      </c>
      <c r="F158"/>
      <c r="G158"/>
    </row>
    <row r="159" spans="1:7" ht="15.75" x14ac:dyDescent="0.25">
      <c r="A159" s="32"/>
      <c r="B159" s="43" t="s">
        <v>89</v>
      </c>
      <c r="C159" s="29">
        <v>3.11</v>
      </c>
      <c r="D159" s="47">
        <v>2.87</v>
      </c>
      <c r="F159"/>
      <c r="G159"/>
    </row>
    <row r="160" spans="1:7" ht="38.25" x14ac:dyDescent="0.25">
      <c r="A160" s="32"/>
      <c r="B160" s="43" t="s">
        <v>35</v>
      </c>
      <c r="C160" s="29">
        <v>25.67</v>
      </c>
      <c r="D160" s="47">
        <v>0.06</v>
      </c>
      <c r="F160"/>
      <c r="G160"/>
    </row>
    <row r="161" spans="1:7" ht="38.25" x14ac:dyDescent="0.25">
      <c r="A161" s="32"/>
      <c r="B161" s="43" t="s">
        <v>82</v>
      </c>
      <c r="C161" s="29">
        <v>45.72</v>
      </c>
      <c r="D161" s="47">
        <v>0.05</v>
      </c>
      <c r="F161"/>
      <c r="G161"/>
    </row>
    <row r="162" spans="1:7" ht="15.75" x14ac:dyDescent="0.25">
      <c r="A162" s="32"/>
      <c r="B162" s="43" t="s">
        <v>101</v>
      </c>
      <c r="C162" s="29">
        <v>1.3</v>
      </c>
      <c r="D162" s="47">
        <v>0</v>
      </c>
      <c r="F162"/>
      <c r="G162"/>
    </row>
    <row r="163" spans="1:7" ht="15.75" x14ac:dyDescent="0.25">
      <c r="A163" s="32" t="s">
        <v>49</v>
      </c>
      <c r="B163" s="43" t="s">
        <v>144</v>
      </c>
      <c r="C163" s="29">
        <v>0</v>
      </c>
      <c r="D163" s="47">
        <v>0.16</v>
      </c>
      <c r="F163"/>
      <c r="G163"/>
    </row>
    <row r="164" spans="1:7" ht="15.75" x14ac:dyDescent="0.25">
      <c r="A164" s="32"/>
      <c r="B164" s="43" t="s">
        <v>40</v>
      </c>
      <c r="C164" s="29">
        <v>1361.8100000000002</v>
      </c>
      <c r="D164" s="47">
        <v>1080.8</v>
      </c>
      <c r="F164"/>
      <c r="G164"/>
    </row>
    <row r="165" spans="1:7" ht="15.75" x14ac:dyDescent="0.25">
      <c r="A165" s="32" t="s">
        <v>81</v>
      </c>
      <c r="B165" s="43" t="s">
        <v>85</v>
      </c>
      <c r="C165" s="29">
        <v>195.76000000000002</v>
      </c>
      <c r="D165" s="47">
        <v>154.85000000000002</v>
      </c>
      <c r="F165"/>
      <c r="G165"/>
    </row>
    <row r="166" spans="1:7" ht="15.75" x14ac:dyDescent="0.25">
      <c r="A166" s="32"/>
      <c r="B166" s="43" t="s">
        <v>107</v>
      </c>
      <c r="C166" s="29">
        <v>1329.2900000000002</v>
      </c>
      <c r="D166" s="47">
        <v>609.28000000000009</v>
      </c>
      <c r="F166"/>
      <c r="G166"/>
    </row>
    <row r="167" spans="1:7" ht="38.25" x14ac:dyDescent="0.25">
      <c r="A167" s="32"/>
      <c r="B167" s="43" t="s">
        <v>35</v>
      </c>
      <c r="C167" s="29">
        <v>2.66</v>
      </c>
      <c r="D167" s="47">
        <v>0.1</v>
      </c>
      <c r="F167"/>
      <c r="G167"/>
    </row>
    <row r="168" spans="1:7" ht="38.25" x14ac:dyDescent="0.25">
      <c r="A168" s="32"/>
      <c r="B168" s="43" t="s">
        <v>27</v>
      </c>
      <c r="C168" s="29">
        <v>480.65000000000003</v>
      </c>
      <c r="D168" s="47">
        <v>267.23</v>
      </c>
      <c r="F168"/>
      <c r="G168"/>
    </row>
    <row r="169" spans="1:7" ht="63.75" x14ac:dyDescent="0.25">
      <c r="A169" s="32"/>
      <c r="B169" s="43" t="s">
        <v>29</v>
      </c>
      <c r="C169" s="29">
        <v>8.01</v>
      </c>
      <c r="D169" s="47">
        <v>0.87</v>
      </c>
      <c r="F169"/>
      <c r="G169"/>
    </row>
    <row r="170" spans="1:7" ht="15.75" x14ac:dyDescent="0.25">
      <c r="A170" s="32" t="s">
        <v>43</v>
      </c>
      <c r="B170" s="43" t="s">
        <v>40</v>
      </c>
      <c r="C170" s="29">
        <v>123.03999999999999</v>
      </c>
      <c r="D170" s="47">
        <v>215.5</v>
      </c>
      <c r="F170"/>
      <c r="G170"/>
    </row>
    <row r="171" spans="1:7" ht="15.75" x14ac:dyDescent="0.25">
      <c r="A171" s="32"/>
      <c r="B171" s="43" t="s">
        <v>42</v>
      </c>
      <c r="C171" s="29">
        <v>8.2100000000000009</v>
      </c>
      <c r="D171" s="47">
        <v>2.9</v>
      </c>
      <c r="F171"/>
      <c r="G171"/>
    </row>
    <row r="172" spans="1:7" ht="38.25" x14ac:dyDescent="0.25">
      <c r="A172" s="32"/>
      <c r="B172" s="43" t="s">
        <v>35</v>
      </c>
      <c r="C172" s="29">
        <v>97.65</v>
      </c>
      <c r="D172" s="47">
        <v>3.13</v>
      </c>
      <c r="F172"/>
      <c r="G172"/>
    </row>
    <row r="173" spans="1:7" ht="25.5" x14ac:dyDescent="0.25">
      <c r="A173" s="32" t="s">
        <v>61</v>
      </c>
      <c r="B173" s="43" t="s">
        <v>77</v>
      </c>
      <c r="C173" s="29">
        <v>36.799999999999997</v>
      </c>
      <c r="D173" s="47">
        <v>40</v>
      </c>
      <c r="F173"/>
      <c r="G173"/>
    </row>
    <row r="174" spans="1:7" ht="15.75" x14ac:dyDescent="0.25">
      <c r="A174" s="32"/>
      <c r="B174" s="43" t="s">
        <v>40</v>
      </c>
      <c r="C174" s="29">
        <v>121.63999999999999</v>
      </c>
      <c r="D174" s="47">
        <v>106.68</v>
      </c>
      <c r="F174"/>
      <c r="G174"/>
    </row>
    <row r="175" spans="1:7" ht="38.25" x14ac:dyDescent="0.25">
      <c r="A175" s="32"/>
      <c r="B175" s="43" t="s">
        <v>35</v>
      </c>
      <c r="C175" s="29">
        <v>2.65</v>
      </c>
      <c r="D175" s="47">
        <v>0.01</v>
      </c>
      <c r="F175"/>
      <c r="G175"/>
    </row>
    <row r="176" spans="1:7" ht="38.25" x14ac:dyDescent="0.25">
      <c r="A176" s="32"/>
      <c r="B176" s="43" t="s">
        <v>82</v>
      </c>
      <c r="C176" s="29">
        <v>63.68</v>
      </c>
      <c r="D176" s="47">
        <v>0.93</v>
      </c>
      <c r="F176"/>
      <c r="G176"/>
    </row>
    <row r="177" spans="1:7" ht="15.75" x14ac:dyDescent="0.25">
      <c r="A177" s="32" t="s">
        <v>143</v>
      </c>
      <c r="B177" s="43" t="s">
        <v>40</v>
      </c>
      <c r="C177" s="29">
        <v>44.87</v>
      </c>
      <c r="D177" s="47">
        <v>41.45</v>
      </c>
      <c r="F177"/>
      <c r="G177"/>
    </row>
    <row r="178" spans="1:7" ht="15.75" x14ac:dyDescent="0.25">
      <c r="A178" s="32" t="s">
        <v>102</v>
      </c>
      <c r="B178" s="43" t="s">
        <v>40</v>
      </c>
      <c r="C178" s="29">
        <v>120.4</v>
      </c>
      <c r="D178" s="47">
        <v>101.92</v>
      </c>
      <c r="F178"/>
      <c r="G178"/>
    </row>
    <row r="179" spans="1:7" ht="15.75" x14ac:dyDescent="0.25">
      <c r="A179" s="32"/>
      <c r="B179" s="43" t="s">
        <v>101</v>
      </c>
      <c r="C179" s="29">
        <v>3.88</v>
      </c>
      <c r="D179" s="47">
        <v>0</v>
      </c>
      <c r="F179"/>
      <c r="G179"/>
    </row>
    <row r="180" spans="1:7" ht="25.5" x14ac:dyDescent="0.25">
      <c r="A180" s="32" t="s">
        <v>32</v>
      </c>
      <c r="B180" s="43" t="s">
        <v>31</v>
      </c>
      <c r="C180" s="29">
        <v>1.05</v>
      </c>
      <c r="D180" s="47">
        <v>0.54</v>
      </c>
      <c r="F180"/>
      <c r="G180"/>
    </row>
    <row r="181" spans="1:7" ht="15.75" x14ac:dyDescent="0.25">
      <c r="A181" s="32"/>
      <c r="B181" s="43" t="s">
        <v>95</v>
      </c>
      <c r="C181" s="29">
        <v>98.710000000000008</v>
      </c>
      <c r="D181" s="47">
        <v>30.97</v>
      </c>
      <c r="F181"/>
      <c r="G181"/>
    </row>
    <row r="182" spans="1:7" ht="15.75" x14ac:dyDescent="0.25">
      <c r="A182" s="32"/>
      <c r="B182" s="43" t="s">
        <v>85</v>
      </c>
      <c r="C182" s="29">
        <v>14.69</v>
      </c>
      <c r="D182" s="47">
        <v>1.17</v>
      </c>
      <c r="F182"/>
      <c r="G182"/>
    </row>
    <row r="183" spans="1:7" ht="15.75" x14ac:dyDescent="0.25">
      <c r="A183" s="32"/>
      <c r="B183" s="43" t="s">
        <v>40</v>
      </c>
      <c r="C183" s="29">
        <v>3498.85</v>
      </c>
      <c r="D183" s="47">
        <v>3059.7000000000003</v>
      </c>
      <c r="F183"/>
      <c r="G183"/>
    </row>
    <row r="184" spans="1:7" ht="15.75" x14ac:dyDescent="0.25">
      <c r="A184" s="32"/>
      <c r="B184" s="43" t="s">
        <v>18</v>
      </c>
      <c r="C184" s="29">
        <v>358.86</v>
      </c>
      <c r="D184" s="47">
        <v>175.5</v>
      </c>
      <c r="F184"/>
      <c r="G184"/>
    </row>
    <row r="185" spans="1:7" ht="25.5" x14ac:dyDescent="0.25">
      <c r="A185" s="32" t="s">
        <v>36</v>
      </c>
      <c r="B185" s="43" t="s">
        <v>31</v>
      </c>
      <c r="C185" s="29">
        <v>19.809999999999999</v>
      </c>
      <c r="D185" s="47">
        <v>13.22</v>
      </c>
      <c r="F185"/>
      <c r="G185"/>
    </row>
    <row r="186" spans="1:7" ht="38.25" x14ac:dyDescent="0.25">
      <c r="A186" s="32"/>
      <c r="B186" s="43" t="s">
        <v>100</v>
      </c>
      <c r="C186" s="29">
        <v>0.01</v>
      </c>
      <c r="D186" s="47">
        <v>0</v>
      </c>
      <c r="F186"/>
      <c r="G186"/>
    </row>
    <row r="187" spans="1:7" ht="15.75" x14ac:dyDescent="0.25">
      <c r="A187" s="32"/>
      <c r="B187" s="43" t="s">
        <v>69</v>
      </c>
      <c r="C187" s="29">
        <v>21.56</v>
      </c>
      <c r="D187" s="47">
        <v>8.6300000000000008</v>
      </c>
      <c r="F187"/>
      <c r="G187"/>
    </row>
    <row r="188" spans="1:7" ht="15.75" x14ac:dyDescent="0.25">
      <c r="A188" s="32"/>
      <c r="B188" s="43" t="s">
        <v>40</v>
      </c>
      <c r="C188" s="29">
        <v>627.86</v>
      </c>
      <c r="D188" s="47">
        <v>610.45000000000005</v>
      </c>
      <c r="F188"/>
      <c r="G188"/>
    </row>
    <row r="189" spans="1:7" ht="15.75" x14ac:dyDescent="0.25">
      <c r="A189" s="32"/>
      <c r="B189" s="43" t="s">
        <v>106</v>
      </c>
      <c r="C189" s="29">
        <v>11.46</v>
      </c>
      <c r="D189" s="47">
        <v>26.2</v>
      </c>
      <c r="F189"/>
      <c r="G189"/>
    </row>
    <row r="190" spans="1:7" ht="15.75" x14ac:dyDescent="0.25">
      <c r="A190" s="32"/>
      <c r="B190" s="43" t="s">
        <v>94</v>
      </c>
      <c r="C190" s="29">
        <v>27.6</v>
      </c>
      <c r="D190" s="47">
        <v>31.380000000000003</v>
      </c>
      <c r="F190"/>
      <c r="G190"/>
    </row>
    <row r="191" spans="1:7" ht="15.75" x14ac:dyDescent="0.25">
      <c r="A191" s="32"/>
      <c r="B191" s="43" t="s">
        <v>99</v>
      </c>
      <c r="C191" s="29">
        <v>2.14</v>
      </c>
      <c r="D191" s="47">
        <v>0.02</v>
      </c>
      <c r="F191"/>
      <c r="G191"/>
    </row>
    <row r="192" spans="1:7" ht="15.75" x14ac:dyDescent="0.25">
      <c r="A192" s="32"/>
      <c r="B192" s="43" t="s">
        <v>108</v>
      </c>
      <c r="C192" s="29">
        <v>0.09</v>
      </c>
      <c r="D192" s="47">
        <v>0</v>
      </c>
      <c r="F192"/>
      <c r="G192"/>
    </row>
    <row r="193" spans="1:7" ht="15.75" x14ac:dyDescent="0.25">
      <c r="A193" s="32"/>
      <c r="B193" s="43" t="s">
        <v>107</v>
      </c>
      <c r="C193" s="29">
        <v>131.13999999999999</v>
      </c>
      <c r="D193" s="47">
        <v>40.44</v>
      </c>
      <c r="F193"/>
      <c r="G193"/>
    </row>
    <row r="194" spans="1:7" ht="15.75" x14ac:dyDescent="0.25">
      <c r="A194" s="32"/>
      <c r="B194" s="43" t="s">
        <v>89</v>
      </c>
      <c r="C194" s="29">
        <v>3.57</v>
      </c>
      <c r="D194" s="47">
        <v>0.08</v>
      </c>
      <c r="F194"/>
      <c r="G194"/>
    </row>
    <row r="195" spans="1:7" ht="38.25" x14ac:dyDescent="0.25">
      <c r="A195" s="32"/>
      <c r="B195" s="43" t="s">
        <v>35</v>
      </c>
      <c r="C195" s="29">
        <v>134.09</v>
      </c>
      <c r="D195" s="47">
        <v>25.48</v>
      </c>
      <c r="F195"/>
      <c r="G195"/>
    </row>
    <row r="196" spans="1:7" ht="38.25" x14ac:dyDescent="0.25">
      <c r="A196" s="32"/>
      <c r="B196" s="43" t="s">
        <v>82</v>
      </c>
      <c r="C196" s="29">
        <v>3.7</v>
      </c>
      <c r="D196" s="47">
        <v>0.01</v>
      </c>
      <c r="F196"/>
      <c r="G196"/>
    </row>
    <row r="197" spans="1:7" ht="63.75" x14ac:dyDescent="0.25">
      <c r="A197" s="32"/>
      <c r="B197" s="43" t="s">
        <v>29</v>
      </c>
      <c r="C197" s="29">
        <v>0.13</v>
      </c>
      <c r="D197" s="47">
        <v>0</v>
      </c>
      <c r="F197"/>
      <c r="G197"/>
    </row>
    <row r="198" spans="1:7" ht="38.25" x14ac:dyDescent="0.25">
      <c r="A198" s="32" t="s">
        <v>133</v>
      </c>
      <c r="B198" s="43" t="s">
        <v>27</v>
      </c>
      <c r="C198" s="29">
        <v>9733.81</v>
      </c>
      <c r="D198" s="47">
        <v>2695.95</v>
      </c>
      <c r="F198"/>
      <c r="G198"/>
    </row>
    <row r="199" spans="1:7" ht="15.75" x14ac:dyDescent="0.25">
      <c r="A199" s="32" t="s">
        <v>64</v>
      </c>
      <c r="B199" s="43" t="s">
        <v>40</v>
      </c>
      <c r="C199" s="29">
        <v>634.19000000000005</v>
      </c>
      <c r="D199" s="47">
        <v>715.24</v>
      </c>
      <c r="F199"/>
      <c r="G199"/>
    </row>
    <row r="200" spans="1:7" ht="15.75" x14ac:dyDescent="0.25">
      <c r="A200" s="32" t="s">
        <v>5</v>
      </c>
      <c r="B200" s="43" t="s">
        <v>4</v>
      </c>
      <c r="C200" s="29">
        <v>309.21000000000004</v>
      </c>
      <c r="D200" s="47">
        <v>127.88</v>
      </c>
      <c r="F200"/>
      <c r="G200"/>
    </row>
    <row r="201" spans="1:7" ht="15.75" x14ac:dyDescent="0.25">
      <c r="A201" s="32"/>
      <c r="B201" s="43" t="s">
        <v>122</v>
      </c>
      <c r="C201" s="29">
        <v>86.2</v>
      </c>
      <c r="D201" s="47">
        <v>86.75</v>
      </c>
      <c r="F201"/>
      <c r="G201"/>
    </row>
    <row r="202" spans="1:7" ht="15.75" x14ac:dyDescent="0.25">
      <c r="A202" s="32" t="s">
        <v>113</v>
      </c>
      <c r="B202" s="43" t="s">
        <v>40</v>
      </c>
      <c r="C202" s="29">
        <v>20.5</v>
      </c>
      <c r="D202" s="47">
        <v>21.36</v>
      </c>
      <c r="F202"/>
      <c r="G202"/>
    </row>
    <row r="203" spans="1:7" ht="15.75" x14ac:dyDescent="0.25">
      <c r="A203" s="32" t="s">
        <v>50</v>
      </c>
      <c r="B203" s="43" t="s">
        <v>40</v>
      </c>
      <c r="C203" s="29">
        <v>312.16000000000003</v>
      </c>
      <c r="D203" s="47">
        <v>338.8</v>
      </c>
      <c r="F203"/>
      <c r="G203"/>
    </row>
    <row r="204" spans="1:7" ht="63.75" x14ac:dyDescent="0.25">
      <c r="A204" s="32"/>
      <c r="B204" s="43" t="s">
        <v>29</v>
      </c>
      <c r="C204" s="29">
        <v>1.5</v>
      </c>
      <c r="D204" s="47">
        <v>0.03</v>
      </c>
      <c r="F204"/>
      <c r="G204"/>
    </row>
    <row r="205" spans="1:7" ht="15.75" x14ac:dyDescent="0.25">
      <c r="A205" s="32" t="s">
        <v>55</v>
      </c>
      <c r="B205" s="43" t="s">
        <v>95</v>
      </c>
      <c r="C205" s="29">
        <v>64.199999999999989</v>
      </c>
      <c r="D205" s="47">
        <v>18.490000000000002</v>
      </c>
      <c r="F205"/>
      <c r="G205"/>
    </row>
    <row r="206" spans="1:7" ht="15.75" x14ac:dyDescent="0.25">
      <c r="A206" s="32"/>
      <c r="B206" s="43" t="s">
        <v>40</v>
      </c>
      <c r="C206" s="29">
        <v>3881.8799999999997</v>
      </c>
      <c r="D206" s="47">
        <v>3543.2799999999993</v>
      </c>
      <c r="F206"/>
      <c r="G206"/>
    </row>
    <row r="207" spans="1:7" ht="25.5" x14ac:dyDescent="0.25">
      <c r="A207" s="32"/>
      <c r="B207" s="43" t="s">
        <v>119</v>
      </c>
      <c r="C207" s="29">
        <v>0</v>
      </c>
      <c r="D207" s="47">
        <v>0</v>
      </c>
      <c r="F207"/>
      <c r="G207"/>
    </row>
    <row r="208" spans="1:7" ht="15.75" x14ac:dyDescent="0.25">
      <c r="A208" s="32"/>
      <c r="B208" s="43" t="s">
        <v>94</v>
      </c>
      <c r="C208" s="29">
        <v>0.04</v>
      </c>
      <c r="D208" s="47">
        <v>0.1</v>
      </c>
      <c r="F208"/>
      <c r="G208"/>
    </row>
    <row r="209" spans="1:7" ht="15.75" x14ac:dyDescent="0.25">
      <c r="A209" s="32"/>
      <c r="B209" s="43" t="s">
        <v>107</v>
      </c>
      <c r="C209" s="29">
        <v>1706.02</v>
      </c>
      <c r="D209" s="47">
        <v>657.98</v>
      </c>
      <c r="F209"/>
      <c r="G209"/>
    </row>
    <row r="210" spans="1:7" ht="15.75" x14ac:dyDescent="0.25">
      <c r="A210" s="32" t="s">
        <v>56</v>
      </c>
      <c r="B210" s="43" t="s">
        <v>40</v>
      </c>
      <c r="C210" s="29">
        <v>159.80000000000001</v>
      </c>
      <c r="D210" s="47">
        <v>215.61999999999998</v>
      </c>
      <c r="F210"/>
      <c r="G210"/>
    </row>
    <row r="211" spans="1:7" ht="15.75" x14ac:dyDescent="0.25">
      <c r="A211" s="32"/>
      <c r="B211" s="43" t="s">
        <v>18</v>
      </c>
      <c r="C211" s="29">
        <v>1598.86</v>
      </c>
      <c r="D211" s="47">
        <v>667.85000000000014</v>
      </c>
      <c r="F211"/>
      <c r="G211"/>
    </row>
    <row r="212" spans="1:7" ht="38.25" x14ac:dyDescent="0.25">
      <c r="A212" s="32"/>
      <c r="B212" s="43" t="s">
        <v>35</v>
      </c>
      <c r="C212" s="29">
        <v>450.07</v>
      </c>
      <c r="D212" s="47">
        <v>2.73</v>
      </c>
      <c r="F212"/>
      <c r="G212"/>
    </row>
    <row r="213" spans="1:7" ht="25.5" x14ac:dyDescent="0.25">
      <c r="A213" s="32" t="s">
        <v>145</v>
      </c>
      <c r="B213" s="43" t="s">
        <v>31</v>
      </c>
      <c r="C213" s="29">
        <v>88.06</v>
      </c>
      <c r="D213" s="47">
        <v>55.35</v>
      </c>
      <c r="F213"/>
      <c r="G213"/>
    </row>
    <row r="214" spans="1:7" ht="15.75" x14ac:dyDescent="0.25">
      <c r="A214" s="32" t="s">
        <v>88</v>
      </c>
      <c r="B214" s="43" t="s">
        <v>87</v>
      </c>
      <c r="C214" s="29">
        <v>7885.82</v>
      </c>
      <c r="D214" s="47">
        <v>31940.46</v>
      </c>
      <c r="F214"/>
      <c r="G214"/>
    </row>
    <row r="215" spans="1:7" ht="15.75" x14ac:dyDescent="0.25">
      <c r="A215" s="32" t="s">
        <v>65</v>
      </c>
      <c r="B215" s="43" t="s">
        <v>95</v>
      </c>
      <c r="C215" s="29">
        <v>61.91</v>
      </c>
      <c r="D215" s="47">
        <v>19.87</v>
      </c>
      <c r="F215"/>
      <c r="G215"/>
    </row>
    <row r="216" spans="1:7" ht="15.75" x14ac:dyDescent="0.25">
      <c r="A216" s="32"/>
      <c r="B216" s="43" t="s">
        <v>91</v>
      </c>
      <c r="C216" s="29">
        <v>2.73</v>
      </c>
      <c r="D216" s="47">
        <v>0.65</v>
      </c>
      <c r="F216"/>
      <c r="G216"/>
    </row>
    <row r="217" spans="1:7" ht="15.75" x14ac:dyDescent="0.25">
      <c r="A217" s="32"/>
      <c r="B217" s="43" t="s">
        <v>76</v>
      </c>
      <c r="C217" s="29">
        <v>0.44</v>
      </c>
      <c r="D217" s="47">
        <v>0.16</v>
      </c>
      <c r="F217"/>
      <c r="G217"/>
    </row>
    <row r="218" spans="1:7" ht="15.75" x14ac:dyDescent="0.25">
      <c r="A218" s="32"/>
      <c r="B218" s="43" t="s">
        <v>40</v>
      </c>
      <c r="C218" s="29">
        <v>3270.76</v>
      </c>
      <c r="D218" s="47">
        <v>3415.9</v>
      </c>
      <c r="F218"/>
      <c r="G218"/>
    </row>
    <row r="219" spans="1:7" ht="15.75" x14ac:dyDescent="0.25">
      <c r="A219" s="32"/>
      <c r="B219" s="43" t="s">
        <v>106</v>
      </c>
      <c r="C219" s="29">
        <v>2.25</v>
      </c>
      <c r="D219" s="47">
        <v>0.64</v>
      </c>
      <c r="F219"/>
      <c r="G219"/>
    </row>
    <row r="220" spans="1:7" ht="15.75" x14ac:dyDescent="0.25">
      <c r="A220" s="32"/>
      <c r="B220" s="43" t="s">
        <v>107</v>
      </c>
      <c r="C220" s="29">
        <v>2.3199999999999998</v>
      </c>
      <c r="D220" s="47">
        <v>0.18</v>
      </c>
      <c r="F220"/>
      <c r="G220"/>
    </row>
    <row r="221" spans="1:7" ht="38.25" x14ac:dyDescent="0.25">
      <c r="A221" s="32"/>
      <c r="B221" s="43" t="s">
        <v>35</v>
      </c>
      <c r="C221" s="29">
        <v>506.72</v>
      </c>
      <c r="D221" s="47">
        <v>0.8</v>
      </c>
      <c r="F221"/>
      <c r="G221"/>
    </row>
    <row r="222" spans="1:7" ht="38.25" x14ac:dyDescent="0.25">
      <c r="A222" s="32"/>
      <c r="B222" s="43" t="s">
        <v>82</v>
      </c>
      <c r="C222" s="29">
        <v>7.7899999999999991</v>
      </c>
      <c r="D222" s="47">
        <v>0.11</v>
      </c>
      <c r="F222"/>
      <c r="G222"/>
    </row>
    <row r="223" spans="1:7" ht="15.75" x14ac:dyDescent="0.25">
      <c r="A223" s="32"/>
      <c r="B223" s="43" t="s">
        <v>138</v>
      </c>
      <c r="C223" s="29">
        <v>0.02</v>
      </c>
      <c r="D223" s="47">
        <v>0.01</v>
      </c>
      <c r="F223"/>
      <c r="G223"/>
    </row>
    <row r="224" spans="1:7" ht="15.75" x14ac:dyDescent="0.25">
      <c r="A224" s="32" t="s">
        <v>109</v>
      </c>
      <c r="B224" s="43" t="s">
        <v>107</v>
      </c>
      <c r="C224" s="29">
        <v>25871.72</v>
      </c>
      <c r="D224" s="47">
        <v>11846.59</v>
      </c>
      <c r="F224"/>
      <c r="G224"/>
    </row>
    <row r="225" spans="1:7" ht="15.75" x14ac:dyDescent="0.25">
      <c r="A225" s="32" t="s">
        <v>9</v>
      </c>
      <c r="B225" s="43" t="s">
        <v>4</v>
      </c>
      <c r="C225" s="29">
        <v>509.96000000000004</v>
      </c>
      <c r="D225" s="47">
        <v>337.49</v>
      </c>
      <c r="F225"/>
      <c r="G225"/>
    </row>
    <row r="226" spans="1:7" ht="25.5" x14ac:dyDescent="0.25">
      <c r="A226" s="32"/>
      <c r="B226" s="43" t="s">
        <v>74</v>
      </c>
      <c r="C226" s="29">
        <v>2.88</v>
      </c>
      <c r="D226" s="47">
        <v>4.75</v>
      </c>
      <c r="F226"/>
      <c r="G226"/>
    </row>
    <row r="227" spans="1:7" ht="25.5" x14ac:dyDescent="0.25">
      <c r="A227" s="32"/>
      <c r="B227" s="43" t="s">
        <v>31</v>
      </c>
      <c r="C227" s="29">
        <v>41.76</v>
      </c>
      <c r="D227" s="47">
        <v>108.86000000000001</v>
      </c>
      <c r="F227"/>
      <c r="G227"/>
    </row>
    <row r="228" spans="1:7" ht="15.75" x14ac:dyDescent="0.25">
      <c r="A228" s="32"/>
      <c r="B228" s="43" t="s">
        <v>104</v>
      </c>
      <c r="C228" s="29">
        <v>226.67000000000002</v>
      </c>
      <c r="D228" s="47">
        <v>5.44</v>
      </c>
      <c r="F228"/>
      <c r="G228"/>
    </row>
    <row r="229" spans="1:7" ht="15.75" x14ac:dyDescent="0.25">
      <c r="A229" s="32"/>
      <c r="B229" s="43" t="s">
        <v>76</v>
      </c>
      <c r="C229" s="29">
        <v>1.3599999999999999</v>
      </c>
      <c r="D229" s="47">
        <v>0.56000000000000005</v>
      </c>
      <c r="F229"/>
      <c r="G229"/>
    </row>
    <row r="230" spans="1:7" ht="15.75" x14ac:dyDescent="0.25">
      <c r="A230" s="32"/>
      <c r="B230" s="43" t="s">
        <v>69</v>
      </c>
      <c r="C230" s="29">
        <v>154.94</v>
      </c>
      <c r="D230" s="47">
        <v>85.949999999999989</v>
      </c>
      <c r="F230"/>
      <c r="G230"/>
    </row>
    <row r="231" spans="1:7" ht="15.75" x14ac:dyDescent="0.25">
      <c r="A231" s="32"/>
      <c r="B231" s="43" t="s">
        <v>106</v>
      </c>
      <c r="C231" s="29">
        <v>4.79</v>
      </c>
      <c r="D231" s="47">
        <v>10.029999999999999</v>
      </c>
      <c r="F231"/>
      <c r="G231"/>
    </row>
    <row r="232" spans="1:7" ht="25.5" x14ac:dyDescent="0.25">
      <c r="A232" s="32"/>
      <c r="B232" s="43" t="s">
        <v>119</v>
      </c>
      <c r="C232" s="29">
        <v>0.57999999999999996</v>
      </c>
      <c r="D232" s="47">
        <v>0</v>
      </c>
      <c r="F232"/>
      <c r="G232"/>
    </row>
    <row r="233" spans="1:7" ht="15.75" x14ac:dyDescent="0.25">
      <c r="A233" s="32"/>
      <c r="B233" s="43" t="s">
        <v>93</v>
      </c>
      <c r="C233" s="29">
        <v>223.32999999999998</v>
      </c>
      <c r="D233" s="47">
        <v>472.70000000000005</v>
      </c>
      <c r="F233"/>
      <c r="G233"/>
    </row>
    <row r="234" spans="1:7" ht="15.75" x14ac:dyDescent="0.25">
      <c r="A234" s="32"/>
      <c r="B234" s="43" t="s">
        <v>107</v>
      </c>
      <c r="C234" s="29">
        <v>814.58</v>
      </c>
      <c r="D234" s="47">
        <v>273.55</v>
      </c>
      <c r="F234"/>
      <c r="G234"/>
    </row>
    <row r="235" spans="1:7" ht="15.75" x14ac:dyDescent="0.25">
      <c r="A235" s="32"/>
      <c r="B235" s="43" t="s">
        <v>89</v>
      </c>
      <c r="C235" s="29">
        <v>10.92</v>
      </c>
      <c r="D235" s="47">
        <v>1.29</v>
      </c>
      <c r="F235"/>
      <c r="G235"/>
    </row>
    <row r="236" spans="1:7" ht="38.25" x14ac:dyDescent="0.25">
      <c r="A236" s="32"/>
      <c r="B236" s="43" t="s">
        <v>35</v>
      </c>
      <c r="C236" s="29">
        <v>747.38999999999987</v>
      </c>
      <c r="D236" s="47">
        <v>164.81</v>
      </c>
      <c r="F236"/>
      <c r="G236"/>
    </row>
    <row r="237" spans="1:7" ht="38.25" x14ac:dyDescent="0.25">
      <c r="A237" s="32"/>
      <c r="B237" s="43" t="s">
        <v>27</v>
      </c>
      <c r="C237" s="29">
        <v>86.1</v>
      </c>
      <c r="D237" s="47">
        <v>59.61</v>
      </c>
      <c r="F237"/>
      <c r="G237"/>
    </row>
    <row r="238" spans="1:7" ht="15.75" x14ac:dyDescent="0.25">
      <c r="A238" s="32" t="s">
        <v>127</v>
      </c>
      <c r="B238" s="43" t="s">
        <v>40</v>
      </c>
      <c r="C238" s="29">
        <v>70.199999999999989</v>
      </c>
      <c r="D238" s="47">
        <v>132.6</v>
      </c>
      <c r="F238"/>
      <c r="G238"/>
    </row>
    <row r="239" spans="1:7" ht="15.75" x14ac:dyDescent="0.25">
      <c r="A239" s="32" t="s">
        <v>125</v>
      </c>
      <c r="B239" s="43" t="s">
        <v>40</v>
      </c>
      <c r="C239" s="29">
        <v>362.22</v>
      </c>
      <c r="D239" s="47">
        <v>529.98</v>
      </c>
      <c r="F239"/>
      <c r="G239"/>
    </row>
    <row r="240" spans="1:7" ht="15.75" x14ac:dyDescent="0.25">
      <c r="A240" s="32"/>
      <c r="B240" s="43" t="s">
        <v>42</v>
      </c>
      <c r="C240" s="29">
        <v>14.42</v>
      </c>
      <c r="D240" s="47">
        <v>22.89</v>
      </c>
      <c r="F240"/>
      <c r="G240"/>
    </row>
    <row r="241" spans="1:7" ht="38.25" x14ac:dyDescent="0.25">
      <c r="A241" s="32"/>
      <c r="B241" s="43" t="s">
        <v>35</v>
      </c>
      <c r="C241" s="29">
        <v>920</v>
      </c>
      <c r="D241" s="47">
        <v>2.68</v>
      </c>
      <c r="F241"/>
      <c r="G241"/>
    </row>
    <row r="242" spans="1:7" ht="15.75" x14ac:dyDescent="0.25">
      <c r="A242" s="32" t="s">
        <v>12</v>
      </c>
      <c r="B242" s="43" t="s">
        <v>4</v>
      </c>
      <c r="C242" s="29">
        <v>2870.85</v>
      </c>
      <c r="D242" s="47">
        <v>2832.9300000000003</v>
      </c>
      <c r="F242"/>
      <c r="G242"/>
    </row>
    <row r="243" spans="1:7" ht="25.5" x14ac:dyDescent="0.25">
      <c r="A243" s="32"/>
      <c r="B243" s="43" t="s">
        <v>73</v>
      </c>
      <c r="C243" s="29">
        <v>31.22</v>
      </c>
      <c r="D243" s="47">
        <v>31.87</v>
      </c>
      <c r="F243"/>
      <c r="G243"/>
    </row>
    <row r="244" spans="1:7" ht="25.5" x14ac:dyDescent="0.25">
      <c r="A244" s="32"/>
      <c r="B244" s="43" t="s">
        <v>111</v>
      </c>
      <c r="C244" s="29">
        <v>13.899999999999999</v>
      </c>
      <c r="D244" s="47">
        <v>36.5</v>
      </c>
      <c r="F244"/>
      <c r="G244"/>
    </row>
    <row r="245" spans="1:7" ht="25.5" x14ac:dyDescent="0.25">
      <c r="A245" s="32"/>
      <c r="B245" s="43" t="s">
        <v>74</v>
      </c>
      <c r="C245" s="29">
        <v>5263.5800000000008</v>
      </c>
      <c r="D245" s="47">
        <v>5323.16</v>
      </c>
      <c r="F245"/>
      <c r="G245"/>
    </row>
    <row r="246" spans="1:7" ht="15.75" x14ac:dyDescent="0.25">
      <c r="A246" s="32"/>
      <c r="B246" s="43" t="s">
        <v>103</v>
      </c>
      <c r="C246" s="29">
        <v>3.23</v>
      </c>
      <c r="D246" s="47">
        <v>2.19</v>
      </c>
      <c r="F246"/>
      <c r="G246"/>
    </row>
    <row r="247" spans="1:7" ht="15.75" x14ac:dyDescent="0.25">
      <c r="A247" s="32"/>
      <c r="B247" s="43" t="s">
        <v>105</v>
      </c>
      <c r="C247" s="29">
        <v>2.08</v>
      </c>
      <c r="D247" s="47">
        <v>1.51</v>
      </c>
      <c r="F247"/>
      <c r="G247"/>
    </row>
    <row r="248" spans="1:7" ht="25.5" x14ac:dyDescent="0.25">
      <c r="A248" s="32"/>
      <c r="B248" s="43" t="s">
        <v>31</v>
      </c>
      <c r="C248" s="29">
        <v>77.33</v>
      </c>
      <c r="D248" s="47">
        <v>70.45</v>
      </c>
      <c r="F248"/>
      <c r="G248"/>
    </row>
    <row r="249" spans="1:7" ht="15.75" x14ac:dyDescent="0.25">
      <c r="A249" s="32"/>
      <c r="B249" s="43" t="s">
        <v>95</v>
      </c>
      <c r="C249" s="29">
        <v>402.52000000000004</v>
      </c>
      <c r="D249" s="47">
        <v>335.01000000000005</v>
      </c>
      <c r="F249"/>
      <c r="G249"/>
    </row>
    <row r="250" spans="1:7" ht="15.75" x14ac:dyDescent="0.25">
      <c r="A250" s="32"/>
      <c r="B250" s="43" t="s">
        <v>85</v>
      </c>
      <c r="C250" s="29">
        <v>477.23</v>
      </c>
      <c r="D250" s="47">
        <v>344.16000000000008</v>
      </c>
      <c r="F250"/>
      <c r="G250"/>
    </row>
    <row r="251" spans="1:7" ht="15.75" x14ac:dyDescent="0.25">
      <c r="A251" s="32"/>
      <c r="B251" s="43" t="s">
        <v>144</v>
      </c>
      <c r="C251" s="29">
        <v>0.22</v>
      </c>
      <c r="D251" s="47">
        <v>4.8</v>
      </c>
      <c r="F251"/>
      <c r="G251"/>
    </row>
    <row r="252" spans="1:7" ht="15.75" x14ac:dyDescent="0.25">
      <c r="A252" s="32"/>
      <c r="B252" s="43" t="s">
        <v>137</v>
      </c>
      <c r="C252" s="29">
        <v>2.08</v>
      </c>
      <c r="D252" s="47">
        <v>0.2</v>
      </c>
      <c r="F252"/>
      <c r="G252"/>
    </row>
    <row r="253" spans="1:7" ht="15.75" x14ac:dyDescent="0.25">
      <c r="A253" s="32"/>
      <c r="B253" s="43" t="s">
        <v>104</v>
      </c>
      <c r="C253" s="29">
        <v>9.2200000000000006</v>
      </c>
      <c r="D253" s="47">
        <v>7.7</v>
      </c>
      <c r="F253"/>
      <c r="G253"/>
    </row>
    <row r="254" spans="1:7" ht="38.25" x14ac:dyDescent="0.25">
      <c r="A254" s="32"/>
      <c r="B254" s="43" t="s">
        <v>100</v>
      </c>
      <c r="C254" s="29">
        <v>1.59</v>
      </c>
      <c r="D254" s="47">
        <v>0.15</v>
      </c>
      <c r="F254"/>
      <c r="G254"/>
    </row>
    <row r="255" spans="1:7" ht="15.75" x14ac:dyDescent="0.25">
      <c r="A255" s="32"/>
      <c r="B255" s="43" t="s">
        <v>38</v>
      </c>
      <c r="C255" s="29">
        <v>72.28</v>
      </c>
      <c r="D255" s="47">
        <v>25.299999999999997</v>
      </c>
      <c r="F255"/>
      <c r="G255"/>
    </row>
    <row r="256" spans="1:7" ht="15.75" x14ac:dyDescent="0.25">
      <c r="A256" s="32"/>
      <c r="B256" s="43" t="s">
        <v>76</v>
      </c>
      <c r="C256" s="29">
        <v>712.79</v>
      </c>
      <c r="D256" s="47">
        <v>245.49</v>
      </c>
      <c r="F256"/>
      <c r="G256"/>
    </row>
    <row r="257" spans="1:7" ht="15.75" x14ac:dyDescent="0.25">
      <c r="A257" s="32"/>
      <c r="B257" s="43" t="s">
        <v>69</v>
      </c>
      <c r="C257" s="29">
        <v>1362.8600000000001</v>
      </c>
      <c r="D257" s="47">
        <v>995.5</v>
      </c>
      <c r="F257"/>
      <c r="G257"/>
    </row>
    <row r="258" spans="1:7" ht="15.75" x14ac:dyDescent="0.25">
      <c r="A258" s="32"/>
      <c r="B258" s="43" t="s">
        <v>40</v>
      </c>
      <c r="C258" s="29">
        <v>1179.54</v>
      </c>
      <c r="D258" s="47">
        <v>1348.98</v>
      </c>
      <c r="F258"/>
      <c r="G258"/>
    </row>
    <row r="259" spans="1:7" ht="15.75" x14ac:dyDescent="0.25">
      <c r="A259" s="32"/>
      <c r="B259" s="43" t="s">
        <v>106</v>
      </c>
      <c r="C259" s="29">
        <v>140.44</v>
      </c>
      <c r="D259" s="47">
        <v>319.52999999999997</v>
      </c>
      <c r="F259"/>
      <c r="G259"/>
    </row>
    <row r="260" spans="1:7" ht="25.5" x14ac:dyDescent="0.25">
      <c r="A260" s="32"/>
      <c r="B260" s="43" t="s">
        <v>119</v>
      </c>
      <c r="C260" s="29">
        <v>0.34</v>
      </c>
      <c r="D260" s="47">
        <v>0</v>
      </c>
      <c r="F260"/>
      <c r="G260"/>
    </row>
    <row r="261" spans="1:7" ht="15.75" x14ac:dyDescent="0.25">
      <c r="A261" s="32"/>
      <c r="B261" s="43" t="s">
        <v>120</v>
      </c>
      <c r="C261" s="29">
        <v>0.14000000000000001</v>
      </c>
      <c r="D261" s="47">
        <v>0.01</v>
      </c>
      <c r="F261"/>
      <c r="G261"/>
    </row>
    <row r="262" spans="1:7" ht="25.5" x14ac:dyDescent="0.25">
      <c r="A262" s="32"/>
      <c r="B262" s="43" t="s">
        <v>84</v>
      </c>
      <c r="C262" s="29">
        <v>0.28000000000000003</v>
      </c>
      <c r="D262" s="47">
        <v>7.0000000000000007E-2</v>
      </c>
      <c r="F262"/>
      <c r="G262"/>
    </row>
    <row r="263" spans="1:7" ht="25.5" x14ac:dyDescent="0.25">
      <c r="A263" s="32"/>
      <c r="B263" s="43" t="s">
        <v>124</v>
      </c>
      <c r="C263" s="29">
        <v>14.93</v>
      </c>
      <c r="D263" s="47">
        <v>7.24</v>
      </c>
      <c r="F263"/>
      <c r="G263"/>
    </row>
    <row r="264" spans="1:7" ht="15.75" x14ac:dyDescent="0.25">
      <c r="A264" s="32"/>
      <c r="B264" s="43" t="s">
        <v>94</v>
      </c>
      <c r="C264" s="29">
        <v>2919.5</v>
      </c>
      <c r="D264" s="47">
        <v>11390.289999999997</v>
      </c>
      <c r="F264"/>
      <c r="G264"/>
    </row>
    <row r="265" spans="1:7" ht="15.75" x14ac:dyDescent="0.25">
      <c r="A265" s="32"/>
      <c r="B265" s="43" t="s">
        <v>112</v>
      </c>
      <c r="C265" s="29">
        <v>1482.99</v>
      </c>
      <c r="D265" s="47">
        <v>10356.609999999999</v>
      </c>
      <c r="F265"/>
      <c r="G265"/>
    </row>
    <row r="266" spans="1:7" ht="15.75" x14ac:dyDescent="0.25">
      <c r="A266" s="32"/>
      <c r="B266" s="43" t="s">
        <v>93</v>
      </c>
      <c r="C266" s="29">
        <v>1.96</v>
      </c>
      <c r="D266" s="47">
        <v>0.4</v>
      </c>
      <c r="F266"/>
      <c r="G266"/>
    </row>
    <row r="267" spans="1:7" ht="15.75" x14ac:dyDescent="0.25">
      <c r="A267" s="32"/>
      <c r="B267" s="43" t="s">
        <v>18</v>
      </c>
      <c r="C267" s="29">
        <v>6.97</v>
      </c>
      <c r="D267" s="47">
        <v>5.55</v>
      </c>
      <c r="F267"/>
      <c r="G267"/>
    </row>
    <row r="268" spans="1:7" ht="15.75" x14ac:dyDescent="0.25">
      <c r="A268" s="32"/>
      <c r="B268" s="43" t="s">
        <v>99</v>
      </c>
      <c r="C268" s="29">
        <v>1403.8</v>
      </c>
      <c r="D268" s="47">
        <v>614.43000000000006</v>
      </c>
      <c r="F268"/>
      <c r="G268"/>
    </row>
    <row r="269" spans="1:7" ht="15.75" x14ac:dyDescent="0.25">
      <c r="A269" s="32"/>
      <c r="B269" s="43" t="s">
        <v>108</v>
      </c>
      <c r="C269" s="29">
        <v>210.16</v>
      </c>
      <c r="D269" s="47">
        <v>21.150000000000002</v>
      </c>
      <c r="F269"/>
      <c r="G269"/>
    </row>
    <row r="270" spans="1:7" ht="15.75" x14ac:dyDescent="0.25">
      <c r="A270" s="32"/>
      <c r="B270" s="43" t="s">
        <v>107</v>
      </c>
      <c r="C270" s="29">
        <v>3344.58</v>
      </c>
      <c r="D270" s="47">
        <v>1138.52</v>
      </c>
      <c r="F270"/>
      <c r="G270"/>
    </row>
    <row r="271" spans="1:7" ht="15.75" x14ac:dyDescent="0.25">
      <c r="A271" s="32"/>
      <c r="B271" s="43" t="s">
        <v>134</v>
      </c>
      <c r="C271" s="29">
        <v>0</v>
      </c>
      <c r="D271" s="47">
        <v>0</v>
      </c>
      <c r="F271"/>
      <c r="G271"/>
    </row>
    <row r="272" spans="1:7" ht="25.5" x14ac:dyDescent="0.25">
      <c r="A272" s="32"/>
      <c r="B272" s="43" t="s">
        <v>71</v>
      </c>
      <c r="C272" s="29">
        <v>1.47</v>
      </c>
      <c r="D272" s="47">
        <v>0</v>
      </c>
      <c r="F272"/>
      <c r="G272"/>
    </row>
    <row r="273" spans="1:7" ht="15.75" x14ac:dyDescent="0.25">
      <c r="A273" s="32"/>
      <c r="B273" s="43" t="s">
        <v>86</v>
      </c>
      <c r="C273" s="29">
        <v>0.32</v>
      </c>
      <c r="D273" s="47">
        <v>0</v>
      </c>
      <c r="F273"/>
      <c r="G273"/>
    </row>
    <row r="274" spans="1:7" ht="15.75" x14ac:dyDescent="0.25">
      <c r="A274" s="32"/>
      <c r="B274" s="43" t="s">
        <v>89</v>
      </c>
      <c r="C274" s="29">
        <v>1701.6400000000003</v>
      </c>
      <c r="D274" s="47">
        <v>253.54999999999998</v>
      </c>
      <c r="F274"/>
      <c r="G274"/>
    </row>
    <row r="275" spans="1:7" ht="38.25" x14ac:dyDescent="0.25">
      <c r="A275" s="32"/>
      <c r="B275" s="43" t="s">
        <v>35</v>
      </c>
      <c r="C275" s="29">
        <v>12929.230000000001</v>
      </c>
      <c r="D275" s="47">
        <v>2653.2000000000003</v>
      </c>
      <c r="F275"/>
      <c r="G275"/>
    </row>
    <row r="276" spans="1:7" ht="38.25" x14ac:dyDescent="0.25">
      <c r="A276" s="32"/>
      <c r="B276" s="43" t="s">
        <v>27</v>
      </c>
      <c r="C276" s="29">
        <v>71252.09</v>
      </c>
      <c r="D276" s="47">
        <v>39986.529999999992</v>
      </c>
      <c r="F276"/>
      <c r="G276"/>
    </row>
    <row r="277" spans="1:7" ht="25.5" x14ac:dyDescent="0.25">
      <c r="A277" s="32"/>
      <c r="B277" s="43" t="s">
        <v>37</v>
      </c>
      <c r="C277" s="29">
        <v>1368.46</v>
      </c>
      <c r="D277" s="47">
        <v>462.75000000000006</v>
      </c>
      <c r="F277"/>
      <c r="G277"/>
    </row>
    <row r="278" spans="1:7" ht="38.25" x14ac:dyDescent="0.25">
      <c r="A278" s="32"/>
      <c r="B278" s="43" t="s">
        <v>82</v>
      </c>
      <c r="C278" s="29">
        <v>160.65999999999997</v>
      </c>
      <c r="D278" s="47">
        <v>2.9099999999999997</v>
      </c>
      <c r="F278"/>
      <c r="G278"/>
    </row>
    <row r="279" spans="1:7" ht="63.75" x14ac:dyDescent="0.25">
      <c r="A279" s="32"/>
      <c r="B279" s="43" t="s">
        <v>29</v>
      </c>
      <c r="C279" s="29">
        <v>1327.0300000000002</v>
      </c>
      <c r="D279" s="47">
        <v>194.75999999999996</v>
      </c>
      <c r="F279"/>
      <c r="G279"/>
    </row>
    <row r="280" spans="1:7" ht="15.75" x14ac:dyDescent="0.25">
      <c r="A280" s="32" t="s">
        <v>51</v>
      </c>
      <c r="B280" s="43" t="s">
        <v>40</v>
      </c>
      <c r="C280" s="29">
        <v>8194.1299999999992</v>
      </c>
      <c r="D280" s="47">
        <v>12509.170000000002</v>
      </c>
      <c r="F280"/>
      <c r="G280"/>
    </row>
    <row r="281" spans="1:7" ht="15.75" x14ac:dyDescent="0.25">
      <c r="A281" s="32"/>
      <c r="B281" s="43" t="s">
        <v>106</v>
      </c>
      <c r="C281" s="29">
        <v>5.47</v>
      </c>
      <c r="D281" s="47">
        <v>5.62</v>
      </c>
      <c r="F281"/>
      <c r="G281"/>
    </row>
    <row r="282" spans="1:7" ht="15.75" x14ac:dyDescent="0.25">
      <c r="A282" s="32"/>
      <c r="B282" s="43" t="s">
        <v>94</v>
      </c>
      <c r="C282" s="29">
        <v>252.57</v>
      </c>
      <c r="D282" s="47">
        <v>314.47000000000003</v>
      </c>
      <c r="F282"/>
      <c r="G282"/>
    </row>
    <row r="283" spans="1:7" ht="15.75" x14ac:dyDescent="0.25">
      <c r="A283" s="32"/>
      <c r="B283" s="43" t="s">
        <v>99</v>
      </c>
      <c r="C283" s="29">
        <v>23.94</v>
      </c>
      <c r="D283" s="47">
        <v>11.2</v>
      </c>
      <c r="F283"/>
      <c r="G283"/>
    </row>
    <row r="284" spans="1:7" ht="38.25" x14ac:dyDescent="0.25">
      <c r="A284" s="32"/>
      <c r="B284" s="43" t="s">
        <v>35</v>
      </c>
      <c r="C284" s="29">
        <v>457.03000000000003</v>
      </c>
      <c r="D284" s="47">
        <v>77.449999999999989</v>
      </c>
      <c r="F284"/>
      <c r="G284"/>
    </row>
    <row r="285" spans="1:7" ht="38.25" x14ac:dyDescent="0.25">
      <c r="A285" s="32"/>
      <c r="B285" s="43" t="s">
        <v>27</v>
      </c>
      <c r="C285" s="29">
        <v>3192.6499999999996</v>
      </c>
      <c r="D285" s="47">
        <v>1591.2</v>
      </c>
      <c r="F285"/>
      <c r="G285"/>
    </row>
    <row r="286" spans="1:7" ht="25.5" x14ac:dyDescent="0.25">
      <c r="A286" s="32" t="s">
        <v>57</v>
      </c>
      <c r="B286" s="43" t="s">
        <v>77</v>
      </c>
      <c r="C286" s="29">
        <v>28.62</v>
      </c>
      <c r="D286" s="47">
        <v>20</v>
      </c>
      <c r="F286"/>
      <c r="G286"/>
    </row>
    <row r="287" spans="1:7" ht="25.5" x14ac:dyDescent="0.25">
      <c r="A287" s="32"/>
      <c r="B287" s="43" t="s">
        <v>31</v>
      </c>
      <c r="C287" s="29">
        <v>0.15</v>
      </c>
      <c r="D287" s="47">
        <v>0.02</v>
      </c>
      <c r="F287"/>
      <c r="G287"/>
    </row>
    <row r="288" spans="1:7" ht="15.75" x14ac:dyDescent="0.25">
      <c r="A288" s="32"/>
      <c r="B288" s="43" t="s">
        <v>85</v>
      </c>
      <c r="C288" s="29">
        <v>98.05</v>
      </c>
      <c r="D288" s="47">
        <v>91.580000000000013</v>
      </c>
      <c r="F288"/>
      <c r="G288"/>
    </row>
    <row r="289" spans="1:7" ht="15.75" x14ac:dyDescent="0.25">
      <c r="A289" s="32"/>
      <c r="B289" s="43" t="s">
        <v>142</v>
      </c>
      <c r="C289" s="29">
        <v>5079.43</v>
      </c>
      <c r="D289" s="47">
        <v>24169.1</v>
      </c>
      <c r="F289"/>
      <c r="G289"/>
    </row>
    <row r="290" spans="1:7" ht="15.75" x14ac:dyDescent="0.25">
      <c r="A290" s="32"/>
      <c r="B290" s="43" t="s">
        <v>76</v>
      </c>
      <c r="C290" s="29">
        <v>4.09</v>
      </c>
      <c r="D290" s="47">
        <v>1.02</v>
      </c>
      <c r="F290"/>
      <c r="G290"/>
    </row>
    <row r="291" spans="1:7" ht="15.75" x14ac:dyDescent="0.25">
      <c r="A291" s="32"/>
      <c r="B291" s="43" t="s">
        <v>69</v>
      </c>
      <c r="C291" s="29">
        <v>11.01</v>
      </c>
      <c r="D291" s="47">
        <v>3.73</v>
      </c>
      <c r="F291"/>
      <c r="G291"/>
    </row>
    <row r="292" spans="1:7" ht="15.75" x14ac:dyDescent="0.25">
      <c r="A292" s="32"/>
      <c r="B292" s="43" t="s">
        <v>40</v>
      </c>
      <c r="C292" s="29">
        <v>1811.6000000000004</v>
      </c>
      <c r="D292" s="47">
        <v>2091.2000000000003</v>
      </c>
      <c r="F292"/>
      <c r="G292"/>
    </row>
    <row r="293" spans="1:7" ht="15.75" x14ac:dyDescent="0.25">
      <c r="A293" s="32"/>
      <c r="B293" s="43" t="s">
        <v>42</v>
      </c>
      <c r="C293" s="29">
        <v>1.98</v>
      </c>
      <c r="D293" s="47">
        <v>10.8</v>
      </c>
      <c r="F293"/>
      <c r="G293"/>
    </row>
    <row r="294" spans="1:7" ht="15.75" x14ac:dyDescent="0.25">
      <c r="A294" s="32"/>
      <c r="B294" s="43" t="s">
        <v>108</v>
      </c>
      <c r="C294" s="29">
        <v>120.9</v>
      </c>
      <c r="D294" s="47">
        <v>22.05</v>
      </c>
      <c r="F294"/>
      <c r="G294"/>
    </row>
    <row r="295" spans="1:7" ht="38.25" x14ac:dyDescent="0.25">
      <c r="A295" s="32"/>
      <c r="B295" s="43" t="s">
        <v>35</v>
      </c>
      <c r="C295" s="29">
        <v>25.150000000000002</v>
      </c>
      <c r="D295" s="47">
        <v>0.59</v>
      </c>
      <c r="F295"/>
      <c r="G295"/>
    </row>
    <row r="296" spans="1:7" ht="38.25" x14ac:dyDescent="0.25">
      <c r="A296" s="32"/>
      <c r="B296" s="43" t="s">
        <v>27</v>
      </c>
      <c r="C296" s="29">
        <v>4611.4699999999993</v>
      </c>
      <c r="D296" s="47">
        <v>2452.8000000000002</v>
      </c>
      <c r="F296"/>
      <c r="G296"/>
    </row>
    <row r="297" spans="1:7" ht="15.75" x14ac:dyDescent="0.25">
      <c r="A297" s="32" t="s">
        <v>19</v>
      </c>
      <c r="B297" s="43" t="s">
        <v>103</v>
      </c>
      <c r="C297" s="29">
        <v>7.29</v>
      </c>
      <c r="D297" s="47">
        <v>5</v>
      </c>
      <c r="F297"/>
      <c r="G297"/>
    </row>
    <row r="298" spans="1:7" ht="25.5" x14ac:dyDescent="0.25">
      <c r="A298" s="32"/>
      <c r="B298" s="43" t="s">
        <v>31</v>
      </c>
      <c r="C298" s="29">
        <v>22</v>
      </c>
      <c r="D298" s="47">
        <v>12.73</v>
      </c>
      <c r="F298"/>
      <c r="G298"/>
    </row>
    <row r="299" spans="1:7" ht="15.75" x14ac:dyDescent="0.25">
      <c r="A299" s="32"/>
      <c r="B299" s="43" t="s">
        <v>76</v>
      </c>
      <c r="C299" s="29">
        <v>0.41</v>
      </c>
      <c r="D299" s="47">
        <v>0.02</v>
      </c>
      <c r="F299"/>
      <c r="G299"/>
    </row>
    <row r="300" spans="1:7" ht="15.75" x14ac:dyDescent="0.25">
      <c r="A300" s="32"/>
      <c r="B300" s="43" t="s">
        <v>69</v>
      </c>
      <c r="C300" s="29">
        <v>66</v>
      </c>
      <c r="D300" s="47">
        <v>24.21</v>
      </c>
      <c r="F300"/>
      <c r="G300"/>
    </row>
    <row r="301" spans="1:7" ht="38.25" x14ac:dyDescent="0.25">
      <c r="A301" s="32"/>
      <c r="B301" s="43" t="s">
        <v>121</v>
      </c>
      <c r="C301" s="29">
        <v>0.51</v>
      </c>
      <c r="D301" s="47">
        <v>0.04</v>
      </c>
      <c r="F301"/>
      <c r="G301"/>
    </row>
    <row r="302" spans="1:7" ht="15.75" x14ac:dyDescent="0.25">
      <c r="A302" s="32"/>
      <c r="B302" s="43" t="s">
        <v>40</v>
      </c>
      <c r="C302" s="29">
        <v>48.43</v>
      </c>
      <c r="D302" s="47">
        <v>42.44</v>
      </c>
      <c r="F302"/>
      <c r="G302"/>
    </row>
    <row r="303" spans="1:7" ht="25.5" x14ac:dyDescent="0.25">
      <c r="A303" s="32"/>
      <c r="B303" s="43" t="s">
        <v>84</v>
      </c>
      <c r="C303" s="29">
        <v>1.69</v>
      </c>
      <c r="D303" s="47">
        <v>0.27</v>
      </c>
      <c r="F303"/>
      <c r="G303"/>
    </row>
    <row r="304" spans="1:7" ht="15.75" x14ac:dyDescent="0.25">
      <c r="A304" s="32"/>
      <c r="B304" s="43" t="s">
        <v>94</v>
      </c>
      <c r="C304" s="29">
        <v>6.22</v>
      </c>
      <c r="D304" s="47">
        <v>1.26</v>
      </c>
      <c r="F304"/>
      <c r="G304"/>
    </row>
    <row r="305" spans="1:7" ht="15.75" x14ac:dyDescent="0.25">
      <c r="A305" s="32"/>
      <c r="B305" s="43" t="s">
        <v>18</v>
      </c>
      <c r="C305" s="29">
        <v>5.9</v>
      </c>
      <c r="D305" s="47">
        <v>3.58</v>
      </c>
      <c r="F305"/>
      <c r="G305"/>
    </row>
    <row r="306" spans="1:7" ht="15.75" x14ac:dyDescent="0.25">
      <c r="A306" s="32"/>
      <c r="B306" s="43" t="s">
        <v>107</v>
      </c>
      <c r="C306" s="29">
        <v>111.45</v>
      </c>
      <c r="D306" s="47">
        <v>39</v>
      </c>
      <c r="F306"/>
      <c r="G306"/>
    </row>
    <row r="307" spans="1:7" ht="25.5" x14ac:dyDescent="0.25">
      <c r="A307" s="32"/>
      <c r="B307" s="43" t="s">
        <v>71</v>
      </c>
      <c r="C307" s="29">
        <v>2.9099999999999997</v>
      </c>
      <c r="D307" s="47">
        <v>0.31</v>
      </c>
      <c r="F307"/>
      <c r="G307"/>
    </row>
    <row r="308" spans="1:7" ht="15.75" x14ac:dyDescent="0.25">
      <c r="A308" s="32"/>
      <c r="B308" s="43" t="s">
        <v>89</v>
      </c>
      <c r="C308" s="29">
        <v>27.15</v>
      </c>
      <c r="D308" s="47">
        <v>3.18</v>
      </c>
      <c r="F308"/>
      <c r="G308"/>
    </row>
    <row r="309" spans="1:7" ht="38.25" x14ac:dyDescent="0.25">
      <c r="A309" s="32"/>
      <c r="B309" s="43" t="s">
        <v>35</v>
      </c>
      <c r="C309" s="29">
        <v>341.17</v>
      </c>
      <c r="D309" s="47">
        <v>32.159999999999997</v>
      </c>
      <c r="F309"/>
      <c r="G309"/>
    </row>
    <row r="310" spans="1:7" ht="25.5" x14ac:dyDescent="0.25">
      <c r="A310" s="32"/>
      <c r="B310" s="43" t="s">
        <v>37</v>
      </c>
      <c r="C310" s="29">
        <v>141.52000000000001</v>
      </c>
      <c r="D310" s="47">
        <v>54.8</v>
      </c>
      <c r="F310"/>
      <c r="G310"/>
    </row>
    <row r="311" spans="1:7" ht="38.25" x14ac:dyDescent="0.25">
      <c r="A311" s="32"/>
      <c r="B311" s="43" t="s">
        <v>82</v>
      </c>
      <c r="C311" s="29">
        <v>8.18</v>
      </c>
      <c r="D311" s="47">
        <v>0.97</v>
      </c>
      <c r="F311"/>
      <c r="G311"/>
    </row>
    <row r="312" spans="1:7" ht="15.75" x14ac:dyDescent="0.25">
      <c r="A312" s="32" t="s">
        <v>116</v>
      </c>
      <c r="B312" s="43" t="s">
        <v>40</v>
      </c>
      <c r="C312" s="29">
        <v>22.09</v>
      </c>
      <c r="D312" s="47">
        <v>21.36</v>
      </c>
      <c r="F312"/>
      <c r="G312"/>
    </row>
    <row r="313" spans="1:7" ht="15.75" x14ac:dyDescent="0.25">
      <c r="A313" s="32" t="s">
        <v>68</v>
      </c>
      <c r="B313" s="43" t="s">
        <v>103</v>
      </c>
      <c r="C313" s="29">
        <v>3.21</v>
      </c>
      <c r="D313" s="47">
        <v>4.3999999999999995</v>
      </c>
      <c r="F313"/>
      <c r="G313"/>
    </row>
    <row r="314" spans="1:7" ht="15.75" x14ac:dyDescent="0.25">
      <c r="A314" s="32"/>
      <c r="B314" s="43" t="s">
        <v>105</v>
      </c>
      <c r="C314" s="29">
        <v>6.18</v>
      </c>
      <c r="D314" s="47">
        <v>6.28</v>
      </c>
      <c r="F314"/>
      <c r="G314"/>
    </row>
    <row r="315" spans="1:7" ht="25.5" x14ac:dyDescent="0.25">
      <c r="A315" s="32"/>
      <c r="B315" s="43" t="s">
        <v>31</v>
      </c>
      <c r="C315" s="29">
        <v>55.39</v>
      </c>
      <c r="D315" s="47">
        <v>36.01</v>
      </c>
      <c r="F315"/>
      <c r="G315"/>
    </row>
    <row r="316" spans="1:7" ht="15.75" x14ac:dyDescent="0.25">
      <c r="A316" s="32"/>
      <c r="B316" s="43" t="s">
        <v>93</v>
      </c>
      <c r="C316" s="29">
        <v>82.9</v>
      </c>
      <c r="D316" s="47">
        <v>171</v>
      </c>
      <c r="F316"/>
      <c r="G316"/>
    </row>
    <row r="317" spans="1:7" ht="38.25" x14ac:dyDescent="0.25">
      <c r="A317" s="32"/>
      <c r="B317" s="43" t="s">
        <v>27</v>
      </c>
      <c r="C317" s="29">
        <v>32.82</v>
      </c>
      <c r="D317" s="47">
        <v>16.7</v>
      </c>
      <c r="F317"/>
      <c r="G317"/>
    </row>
    <row r="318" spans="1:7" ht="15.75" x14ac:dyDescent="0.25">
      <c r="A318" s="32" t="s">
        <v>66</v>
      </c>
      <c r="B318" s="43" t="s">
        <v>40</v>
      </c>
      <c r="C318" s="29">
        <v>235.46</v>
      </c>
      <c r="D318" s="47">
        <v>451.64</v>
      </c>
      <c r="F318"/>
      <c r="G318"/>
    </row>
    <row r="319" spans="1:7" ht="15.75" x14ac:dyDescent="0.25">
      <c r="A319" s="32" t="s">
        <v>126</v>
      </c>
      <c r="B319" s="43" t="s">
        <v>40</v>
      </c>
      <c r="C319" s="29">
        <v>47.2</v>
      </c>
      <c r="D319" s="47">
        <v>81.09</v>
      </c>
      <c r="F319"/>
      <c r="G319"/>
    </row>
    <row r="320" spans="1:7" ht="25.5" x14ac:dyDescent="0.25">
      <c r="A320" s="32" t="s">
        <v>21</v>
      </c>
      <c r="B320" s="43" t="s">
        <v>77</v>
      </c>
      <c r="C320" s="29">
        <v>29.82</v>
      </c>
      <c r="D320" s="47">
        <v>22</v>
      </c>
      <c r="F320"/>
      <c r="G320"/>
    </row>
    <row r="321" spans="1:7" ht="15.75" x14ac:dyDescent="0.25">
      <c r="A321" s="32"/>
      <c r="B321" s="43" t="s">
        <v>40</v>
      </c>
      <c r="C321" s="29">
        <v>3403.3300000000004</v>
      </c>
      <c r="D321" s="47">
        <v>3576.88</v>
      </c>
      <c r="F321"/>
      <c r="G321"/>
    </row>
    <row r="322" spans="1:7" ht="15.75" x14ac:dyDescent="0.25">
      <c r="A322" s="32"/>
      <c r="B322" s="43" t="s">
        <v>18</v>
      </c>
      <c r="C322" s="29">
        <v>3454.04</v>
      </c>
      <c r="D322" s="47">
        <v>1792.7900000000002</v>
      </c>
      <c r="F322"/>
      <c r="G322"/>
    </row>
    <row r="323" spans="1:7" ht="15.75" x14ac:dyDescent="0.25">
      <c r="A323" s="32"/>
      <c r="B323" s="43" t="s">
        <v>107</v>
      </c>
      <c r="C323" s="29">
        <v>17.21</v>
      </c>
      <c r="D323" s="47">
        <v>4.8099999999999996</v>
      </c>
      <c r="F323"/>
      <c r="G323"/>
    </row>
    <row r="324" spans="1:7" ht="15.75" x14ac:dyDescent="0.25">
      <c r="A324" s="32" t="s">
        <v>128</v>
      </c>
      <c r="B324" s="43" t="s">
        <v>40</v>
      </c>
      <c r="C324" s="29">
        <v>27.11</v>
      </c>
      <c r="D324" s="47">
        <v>20.350000000000001</v>
      </c>
      <c r="F324"/>
      <c r="G324"/>
    </row>
    <row r="325" spans="1:7" ht="15.75" x14ac:dyDescent="0.25">
      <c r="A325" s="32" t="s">
        <v>58</v>
      </c>
      <c r="B325" s="43" t="s">
        <v>40</v>
      </c>
      <c r="C325" s="29">
        <v>613.11000000000013</v>
      </c>
      <c r="D325" s="47">
        <v>598.01</v>
      </c>
      <c r="F325"/>
      <c r="G325"/>
    </row>
    <row r="326" spans="1:7" ht="38.25" x14ac:dyDescent="0.25">
      <c r="A326" s="32" t="s">
        <v>30</v>
      </c>
      <c r="B326" s="43" t="s">
        <v>35</v>
      </c>
      <c r="C326" s="29">
        <v>0.05</v>
      </c>
      <c r="D326" s="47">
        <v>0</v>
      </c>
      <c r="F326"/>
      <c r="G326"/>
    </row>
    <row r="327" spans="1:7" ht="38.25" x14ac:dyDescent="0.25">
      <c r="A327" s="32"/>
      <c r="B327" s="43" t="s">
        <v>82</v>
      </c>
      <c r="C327" s="29">
        <v>0.43</v>
      </c>
      <c r="D327" s="47">
        <v>0.02</v>
      </c>
      <c r="F327"/>
      <c r="G327"/>
    </row>
    <row r="328" spans="1:7" ht="63.75" x14ac:dyDescent="0.25">
      <c r="A328" s="32"/>
      <c r="B328" s="43" t="s">
        <v>29</v>
      </c>
      <c r="C328" s="29">
        <v>0.05</v>
      </c>
      <c r="D328" s="47">
        <v>0</v>
      </c>
      <c r="F328"/>
      <c r="G328"/>
    </row>
    <row r="329" spans="1:7" ht="38.25" x14ac:dyDescent="0.25">
      <c r="A329" s="32" t="s">
        <v>80</v>
      </c>
      <c r="B329" s="43" t="s">
        <v>35</v>
      </c>
      <c r="C329" s="29">
        <v>7.03</v>
      </c>
      <c r="D329" s="47">
        <v>0.04</v>
      </c>
      <c r="F329"/>
      <c r="G329"/>
    </row>
    <row r="330" spans="1:7" ht="15.75" x14ac:dyDescent="0.25">
      <c r="A330" s="32" t="s">
        <v>115</v>
      </c>
      <c r="B330" s="43" t="s">
        <v>40</v>
      </c>
      <c r="C330" s="29">
        <v>51.099999999999994</v>
      </c>
      <c r="D330" s="47">
        <v>53.99</v>
      </c>
      <c r="F330"/>
      <c r="G330"/>
    </row>
    <row r="331" spans="1:7" ht="25.5" x14ac:dyDescent="0.25">
      <c r="A331" s="32" t="s">
        <v>62</v>
      </c>
      <c r="B331" s="43" t="s">
        <v>77</v>
      </c>
      <c r="C331" s="29">
        <v>169.62</v>
      </c>
      <c r="D331" s="47">
        <v>330</v>
      </c>
      <c r="F331"/>
      <c r="G331"/>
    </row>
    <row r="332" spans="1:7" ht="15.75" x14ac:dyDescent="0.25">
      <c r="A332" s="32"/>
      <c r="B332" s="43" t="s">
        <v>40</v>
      </c>
      <c r="C332" s="29">
        <v>5740.9700000000012</v>
      </c>
      <c r="D332" s="47">
        <v>5410.9800000000005</v>
      </c>
      <c r="F332"/>
      <c r="G332"/>
    </row>
    <row r="333" spans="1:7" ht="15.75" x14ac:dyDescent="0.25">
      <c r="A333" s="32" t="s">
        <v>136</v>
      </c>
      <c r="B333" s="43" t="s">
        <v>40</v>
      </c>
      <c r="C333" s="29">
        <v>35.26</v>
      </c>
      <c r="D333" s="47">
        <v>26.43</v>
      </c>
      <c r="F333"/>
      <c r="G333"/>
    </row>
    <row r="334" spans="1:7" ht="15.75" x14ac:dyDescent="0.25">
      <c r="A334" s="32" t="s">
        <v>148</v>
      </c>
      <c r="B334" s="43" t="s">
        <v>40</v>
      </c>
      <c r="C334" s="29">
        <v>27.39</v>
      </c>
      <c r="D334" s="47">
        <v>26.7</v>
      </c>
      <c r="F334"/>
      <c r="G334"/>
    </row>
    <row r="335" spans="1:7" ht="15.75" x14ac:dyDescent="0.25">
      <c r="A335" s="32" t="s">
        <v>67</v>
      </c>
      <c r="B335" s="43" t="s">
        <v>40</v>
      </c>
      <c r="C335" s="29">
        <v>176.07</v>
      </c>
      <c r="D335" s="47">
        <v>207.76000000000002</v>
      </c>
      <c r="F335"/>
      <c r="G335"/>
    </row>
    <row r="336" spans="1:7" ht="15.75" x14ac:dyDescent="0.25">
      <c r="A336" s="32" t="s">
        <v>41</v>
      </c>
      <c r="B336" s="43" t="s">
        <v>40</v>
      </c>
      <c r="C336" s="29">
        <v>115.66</v>
      </c>
      <c r="D336" s="47">
        <v>74.319999999999993</v>
      </c>
      <c r="F336"/>
      <c r="G336"/>
    </row>
    <row r="337" spans="1:7" ht="15.75" x14ac:dyDescent="0.25">
      <c r="A337" s="32"/>
      <c r="B337" s="43" t="s">
        <v>42</v>
      </c>
      <c r="C337" s="29">
        <v>17.010000000000002</v>
      </c>
      <c r="D337" s="47">
        <v>20</v>
      </c>
      <c r="F337"/>
      <c r="G337"/>
    </row>
    <row r="338" spans="1:7" ht="38.25" x14ac:dyDescent="0.25">
      <c r="A338" s="32"/>
      <c r="B338" s="43" t="s">
        <v>35</v>
      </c>
      <c r="C338" s="29">
        <v>1.9</v>
      </c>
      <c r="D338" s="47">
        <v>0.01</v>
      </c>
      <c r="F338"/>
      <c r="G338"/>
    </row>
    <row r="339" spans="1:7" ht="15.75" x14ac:dyDescent="0.25">
      <c r="A339" s="32" t="s">
        <v>44</v>
      </c>
      <c r="B339" s="43" t="s">
        <v>40</v>
      </c>
      <c r="C339" s="29">
        <v>123.03999999999999</v>
      </c>
      <c r="D339" s="47">
        <v>105.69999999999999</v>
      </c>
      <c r="F339"/>
      <c r="G339"/>
    </row>
    <row r="340" spans="1:7" ht="15.75" x14ac:dyDescent="0.25">
      <c r="A340" s="32"/>
      <c r="B340" s="43" t="s">
        <v>107</v>
      </c>
      <c r="C340" s="29">
        <v>419.53000000000003</v>
      </c>
      <c r="D340" s="47">
        <v>118.57</v>
      </c>
      <c r="F340"/>
      <c r="G340"/>
    </row>
    <row r="341" spans="1:7" ht="15.75" x14ac:dyDescent="0.25">
      <c r="A341" s="32" t="s">
        <v>130</v>
      </c>
      <c r="B341" s="43" t="s">
        <v>40</v>
      </c>
      <c r="C341" s="29">
        <v>41.04</v>
      </c>
      <c r="D341" s="47">
        <v>40.67</v>
      </c>
      <c r="F341"/>
      <c r="G341"/>
    </row>
    <row r="342" spans="1:7" ht="38.25" x14ac:dyDescent="0.25">
      <c r="A342" s="32" t="s">
        <v>78</v>
      </c>
      <c r="B342" s="43" t="s">
        <v>35</v>
      </c>
      <c r="C342" s="29">
        <v>109.22999999999999</v>
      </c>
      <c r="D342" s="47">
        <v>1.2600000000000002</v>
      </c>
      <c r="F342"/>
      <c r="G342"/>
    </row>
    <row r="343" spans="1:7" ht="15.75" x14ac:dyDescent="0.25">
      <c r="A343" s="32" t="s">
        <v>131</v>
      </c>
      <c r="B343" s="43" t="s">
        <v>40</v>
      </c>
      <c r="C343" s="29">
        <v>109.98</v>
      </c>
      <c r="D343" s="47">
        <v>84.490000000000009</v>
      </c>
      <c r="F343"/>
      <c r="G343"/>
    </row>
    <row r="344" spans="1:7" ht="15.75" x14ac:dyDescent="0.25">
      <c r="A344" s="32"/>
      <c r="B344" s="43" t="s">
        <v>89</v>
      </c>
      <c r="C344" s="29">
        <v>10.6</v>
      </c>
      <c r="D344" s="47">
        <v>0.02</v>
      </c>
      <c r="F344"/>
      <c r="G344"/>
    </row>
    <row r="345" spans="1:7" ht="15.75" x14ac:dyDescent="0.25">
      <c r="A345" s="32" t="s">
        <v>132</v>
      </c>
      <c r="B345" s="43" t="s">
        <v>40</v>
      </c>
      <c r="C345" s="29">
        <v>34.07</v>
      </c>
      <c r="D345" s="47">
        <v>53.75</v>
      </c>
      <c r="F345"/>
      <c r="G345"/>
    </row>
    <row r="346" spans="1:7" ht="15.75" x14ac:dyDescent="0.25">
      <c r="A346" s="32" t="s">
        <v>79</v>
      </c>
      <c r="B346" s="43" t="s">
        <v>103</v>
      </c>
      <c r="C346" s="29">
        <v>71.240000000000009</v>
      </c>
      <c r="D346" s="47">
        <v>63.050000000000004</v>
      </c>
      <c r="F346"/>
      <c r="G346"/>
    </row>
    <row r="347" spans="1:7" ht="25.5" x14ac:dyDescent="0.25">
      <c r="A347" s="32"/>
      <c r="B347" s="43" t="s">
        <v>31</v>
      </c>
      <c r="C347" s="29">
        <v>8.49</v>
      </c>
      <c r="D347" s="47">
        <v>8.4499999999999993</v>
      </c>
      <c r="F347"/>
      <c r="G347"/>
    </row>
    <row r="348" spans="1:7" ht="15.75" x14ac:dyDescent="0.25">
      <c r="A348" s="32"/>
      <c r="B348" s="43" t="s">
        <v>85</v>
      </c>
      <c r="C348" s="29">
        <v>24.02</v>
      </c>
      <c r="D348" s="47">
        <v>3.78</v>
      </c>
      <c r="F348"/>
      <c r="G348"/>
    </row>
    <row r="349" spans="1:7" ht="15.75" x14ac:dyDescent="0.25">
      <c r="A349" s="32"/>
      <c r="B349" s="43" t="s">
        <v>69</v>
      </c>
      <c r="C349" s="29">
        <v>64.38</v>
      </c>
      <c r="D349" s="47">
        <v>32.450000000000003</v>
      </c>
      <c r="F349"/>
      <c r="G349"/>
    </row>
    <row r="350" spans="1:7" ht="15.75" x14ac:dyDescent="0.25">
      <c r="A350" s="32"/>
      <c r="B350" s="43" t="s">
        <v>40</v>
      </c>
      <c r="C350" s="29">
        <v>380.06</v>
      </c>
      <c r="D350" s="47">
        <v>446.95000000000005</v>
      </c>
      <c r="F350"/>
      <c r="G350"/>
    </row>
    <row r="351" spans="1:7" ht="38.25" x14ac:dyDescent="0.25">
      <c r="A351" s="32"/>
      <c r="B351" s="43" t="s">
        <v>35</v>
      </c>
      <c r="C351" s="29">
        <v>490.48</v>
      </c>
      <c r="D351" s="47">
        <v>173.07</v>
      </c>
      <c r="F351"/>
      <c r="G351"/>
    </row>
    <row r="352" spans="1:7" ht="15.75" x14ac:dyDescent="0.25">
      <c r="A352" s="32" t="s">
        <v>33</v>
      </c>
      <c r="B352" s="43" t="s">
        <v>103</v>
      </c>
      <c r="C352" s="29">
        <v>0.85</v>
      </c>
      <c r="D352" s="47">
        <v>0.6</v>
      </c>
      <c r="F352"/>
      <c r="G352"/>
    </row>
    <row r="353" spans="1:7" ht="15.75" x14ac:dyDescent="0.25">
      <c r="A353" s="32"/>
      <c r="B353" s="43" t="s">
        <v>105</v>
      </c>
      <c r="C353" s="29">
        <v>1.05</v>
      </c>
      <c r="D353" s="47">
        <v>0.64</v>
      </c>
      <c r="F353"/>
      <c r="G353"/>
    </row>
    <row r="354" spans="1:7" ht="25.5" x14ac:dyDescent="0.25">
      <c r="A354" s="32"/>
      <c r="B354" s="43" t="s">
        <v>31</v>
      </c>
      <c r="C354" s="29">
        <v>41.739999999999995</v>
      </c>
      <c r="D354" s="47">
        <v>67.070000000000007</v>
      </c>
      <c r="F354"/>
      <c r="G354"/>
    </row>
    <row r="355" spans="1:7" ht="15.75" x14ac:dyDescent="0.25">
      <c r="A355" s="32"/>
      <c r="B355" s="43" t="s">
        <v>85</v>
      </c>
      <c r="C355" s="29">
        <v>471.85</v>
      </c>
      <c r="D355" s="47">
        <v>134.43</v>
      </c>
      <c r="F355"/>
      <c r="G355"/>
    </row>
    <row r="356" spans="1:7" ht="15.75" x14ac:dyDescent="0.25">
      <c r="A356" s="32"/>
      <c r="B356" s="43" t="s">
        <v>107</v>
      </c>
      <c r="C356" s="29">
        <v>18.920000000000002</v>
      </c>
      <c r="D356" s="47">
        <v>6.01</v>
      </c>
      <c r="F356"/>
      <c r="G356"/>
    </row>
    <row r="357" spans="1:7" ht="38.25" x14ac:dyDescent="0.25">
      <c r="A357" s="32"/>
      <c r="B357" s="43" t="s">
        <v>35</v>
      </c>
      <c r="C357" s="29">
        <v>28.450000000000003</v>
      </c>
      <c r="D357" s="47">
        <v>3.79</v>
      </c>
      <c r="F357"/>
      <c r="G357"/>
    </row>
    <row r="358" spans="1:7" ht="38.25" x14ac:dyDescent="0.25">
      <c r="A358" s="32"/>
      <c r="B358" s="43" t="s">
        <v>27</v>
      </c>
      <c r="C358" s="29">
        <v>456.85</v>
      </c>
      <c r="D358" s="47">
        <v>258.8</v>
      </c>
      <c r="F358"/>
      <c r="G358"/>
    </row>
    <row r="359" spans="1:7" ht="25.5" x14ac:dyDescent="0.25">
      <c r="A359" s="32" t="s">
        <v>83</v>
      </c>
      <c r="B359" s="43" t="s">
        <v>77</v>
      </c>
      <c r="C359" s="29">
        <v>15.09</v>
      </c>
      <c r="D359" s="47">
        <v>44</v>
      </c>
      <c r="F359"/>
      <c r="G359"/>
    </row>
    <row r="360" spans="1:7" ht="25.5" x14ac:dyDescent="0.25">
      <c r="A360" s="32"/>
      <c r="B360" s="43" t="s">
        <v>31</v>
      </c>
      <c r="C360" s="29">
        <v>3.32</v>
      </c>
      <c r="D360" s="47">
        <v>1.44</v>
      </c>
      <c r="F360"/>
      <c r="G360"/>
    </row>
    <row r="361" spans="1:7" ht="15.75" x14ac:dyDescent="0.25">
      <c r="A361" s="32"/>
      <c r="B361" s="43" t="s">
        <v>95</v>
      </c>
      <c r="C361" s="29">
        <v>5.67</v>
      </c>
      <c r="D361" s="47">
        <v>1.78</v>
      </c>
      <c r="F361"/>
      <c r="G361"/>
    </row>
    <row r="362" spans="1:7" ht="15.75" x14ac:dyDescent="0.25">
      <c r="A362" s="32"/>
      <c r="B362" s="43" t="s">
        <v>40</v>
      </c>
      <c r="C362" s="29">
        <v>33.68</v>
      </c>
      <c r="D362" s="47">
        <v>21.25</v>
      </c>
      <c r="F362"/>
      <c r="G362"/>
    </row>
    <row r="363" spans="1:7" ht="38.25" x14ac:dyDescent="0.25">
      <c r="A363" s="32"/>
      <c r="B363" s="43" t="s">
        <v>82</v>
      </c>
      <c r="C363" s="29">
        <v>11.62</v>
      </c>
      <c r="D363" s="47">
        <v>0.14000000000000001</v>
      </c>
      <c r="F363"/>
      <c r="G363"/>
    </row>
    <row r="364" spans="1:7" ht="15.75" x14ac:dyDescent="0.25">
      <c r="A364" s="32" t="s">
        <v>45</v>
      </c>
      <c r="B364" s="43" t="s">
        <v>85</v>
      </c>
      <c r="C364" s="29">
        <v>0.41</v>
      </c>
      <c r="D364" s="47">
        <v>0.23</v>
      </c>
      <c r="F364"/>
      <c r="G364"/>
    </row>
    <row r="365" spans="1:7" ht="15.75" x14ac:dyDescent="0.25">
      <c r="A365" s="32"/>
      <c r="B365" s="43" t="s">
        <v>40</v>
      </c>
      <c r="C365" s="29">
        <v>1919.51</v>
      </c>
      <c r="D365" s="47">
        <v>3160.6100000000006</v>
      </c>
      <c r="F365"/>
      <c r="G365"/>
    </row>
    <row r="366" spans="1:7" ht="15.75" x14ac:dyDescent="0.25">
      <c r="A366" s="32"/>
      <c r="B366" s="43" t="s">
        <v>89</v>
      </c>
      <c r="C366" s="29">
        <v>7.01</v>
      </c>
      <c r="D366" s="47">
        <v>5.55</v>
      </c>
      <c r="F366"/>
      <c r="G366"/>
    </row>
    <row r="367" spans="1:7" ht="15.75" x14ac:dyDescent="0.25">
      <c r="A367" s="32"/>
      <c r="B367" s="43" t="s">
        <v>101</v>
      </c>
      <c r="C367" s="29">
        <v>4.08</v>
      </c>
      <c r="D367" s="47">
        <v>0</v>
      </c>
      <c r="F367"/>
      <c r="G367"/>
    </row>
    <row r="368" spans="1:7" ht="25.5" x14ac:dyDescent="0.25">
      <c r="A368" s="32" t="s">
        <v>23</v>
      </c>
      <c r="B368" s="43" t="s">
        <v>73</v>
      </c>
      <c r="C368" s="29">
        <v>192.72000000000003</v>
      </c>
      <c r="D368" s="47">
        <v>61.89</v>
      </c>
      <c r="F368"/>
      <c r="G368"/>
    </row>
    <row r="369" spans="1:7" ht="25.5" x14ac:dyDescent="0.25">
      <c r="A369" s="32"/>
      <c r="B369" s="43" t="s">
        <v>74</v>
      </c>
      <c r="C369" s="29">
        <v>1420.3199999999997</v>
      </c>
      <c r="D369" s="47">
        <v>1271.9799999999998</v>
      </c>
      <c r="F369"/>
      <c r="G369"/>
    </row>
    <row r="370" spans="1:7" ht="15.75" x14ac:dyDescent="0.25">
      <c r="A370" s="32"/>
      <c r="B370" s="43" t="s">
        <v>85</v>
      </c>
      <c r="C370" s="29">
        <v>224.25000000000003</v>
      </c>
      <c r="D370" s="47">
        <v>286.01</v>
      </c>
      <c r="F370"/>
      <c r="G370"/>
    </row>
    <row r="371" spans="1:7" ht="38.25" x14ac:dyDescent="0.25">
      <c r="A371" s="32"/>
      <c r="B371" s="43" t="s">
        <v>100</v>
      </c>
      <c r="C371" s="29">
        <v>0.04</v>
      </c>
      <c r="D371" s="47">
        <v>0</v>
      </c>
      <c r="F371"/>
      <c r="G371"/>
    </row>
    <row r="372" spans="1:7" ht="15.75" x14ac:dyDescent="0.25">
      <c r="A372" s="32"/>
      <c r="B372" s="43" t="s">
        <v>91</v>
      </c>
      <c r="C372" s="29">
        <v>10.64</v>
      </c>
      <c r="D372" s="47">
        <v>1.02</v>
      </c>
      <c r="F372"/>
      <c r="G372"/>
    </row>
    <row r="373" spans="1:7" ht="15.75" x14ac:dyDescent="0.25">
      <c r="A373" s="32"/>
      <c r="B373" s="43" t="s">
        <v>76</v>
      </c>
      <c r="C373" s="29">
        <v>1318.05</v>
      </c>
      <c r="D373" s="47">
        <v>525.64</v>
      </c>
      <c r="F373"/>
      <c r="G373"/>
    </row>
    <row r="374" spans="1:7" ht="15.75" x14ac:dyDescent="0.25">
      <c r="A374" s="32"/>
      <c r="B374" s="43" t="s">
        <v>69</v>
      </c>
      <c r="C374" s="29">
        <v>375.6</v>
      </c>
      <c r="D374" s="47">
        <v>146.18</v>
      </c>
      <c r="F374"/>
      <c r="G374"/>
    </row>
    <row r="375" spans="1:7" ht="25.5" x14ac:dyDescent="0.25">
      <c r="A375" s="32"/>
      <c r="B375" s="43" t="s">
        <v>139</v>
      </c>
      <c r="C375" s="29">
        <v>1.76</v>
      </c>
      <c r="D375" s="47">
        <v>0.28000000000000003</v>
      </c>
      <c r="F375"/>
      <c r="G375"/>
    </row>
    <row r="376" spans="1:7" ht="15.75" x14ac:dyDescent="0.25">
      <c r="A376" s="32"/>
      <c r="B376" s="43" t="s">
        <v>94</v>
      </c>
      <c r="C376" s="29">
        <v>2.69</v>
      </c>
      <c r="D376" s="47">
        <v>2.0099999999999998</v>
      </c>
      <c r="F376"/>
      <c r="G376"/>
    </row>
    <row r="377" spans="1:7" ht="15.75" x14ac:dyDescent="0.25">
      <c r="A377" s="32"/>
      <c r="B377" s="43" t="s">
        <v>93</v>
      </c>
      <c r="C377" s="29">
        <v>0.84</v>
      </c>
      <c r="D377" s="47">
        <v>0.02</v>
      </c>
      <c r="F377"/>
      <c r="G377"/>
    </row>
    <row r="378" spans="1:7" ht="15.75" x14ac:dyDescent="0.25">
      <c r="A378" s="32"/>
      <c r="B378" s="43" t="s">
        <v>18</v>
      </c>
      <c r="C378" s="29">
        <v>9886.3100000000013</v>
      </c>
      <c r="D378" s="47">
        <v>4819.67</v>
      </c>
      <c r="F378"/>
      <c r="G378"/>
    </row>
    <row r="379" spans="1:7" ht="15.75" x14ac:dyDescent="0.25">
      <c r="A379" s="32"/>
      <c r="B379" s="43" t="s">
        <v>108</v>
      </c>
      <c r="C379" s="29">
        <v>3423.99</v>
      </c>
      <c r="D379" s="47">
        <v>367.55</v>
      </c>
      <c r="F379"/>
      <c r="G379"/>
    </row>
    <row r="380" spans="1:7" ht="15.75" x14ac:dyDescent="0.25">
      <c r="A380" s="32"/>
      <c r="B380" s="43" t="s">
        <v>107</v>
      </c>
      <c r="C380" s="29">
        <v>6158.8099999999995</v>
      </c>
      <c r="D380" s="47">
        <v>2182.37</v>
      </c>
      <c r="F380"/>
      <c r="G380"/>
    </row>
    <row r="381" spans="1:7" ht="15.75" x14ac:dyDescent="0.25">
      <c r="A381" s="32"/>
      <c r="B381" s="43" t="s">
        <v>86</v>
      </c>
      <c r="C381" s="29">
        <v>7.0000000000000007E-2</v>
      </c>
      <c r="D381" s="47">
        <v>0.01</v>
      </c>
      <c r="F381"/>
      <c r="G381"/>
    </row>
    <row r="382" spans="1:7" ht="15.75" x14ac:dyDescent="0.25">
      <c r="A382" s="32"/>
      <c r="B382" s="43" t="s">
        <v>89</v>
      </c>
      <c r="C382" s="29">
        <v>97.309999999999988</v>
      </c>
      <c r="D382" s="47">
        <v>17.920000000000002</v>
      </c>
      <c r="F382"/>
      <c r="G382"/>
    </row>
    <row r="383" spans="1:7" ht="38.25" x14ac:dyDescent="0.25">
      <c r="A383" s="32"/>
      <c r="B383" s="43" t="s">
        <v>35</v>
      </c>
      <c r="C383" s="29">
        <v>621.92999999999995</v>
      </c>
      <c r="D383" s="47">
        <v>103.05</v>
      </c>
      <c r="F383"/>
      <c r="G383"/>
    </row>
    <row r="384" spans="1:7" ht="38.25" x14ac:dyDescent="0.25">
      <c r="A384" s="32"/>
      <c r="B384" s="43" t="s">
        <v>27</v>
      </c>
      <c r="C384" s="29">
        <v>3628.98</v>
      </c>
      <c r="D384" s="47">
        <v>1969</v>
      </c>
      <c r="F384"/>
      <c r="G384"/>
    </row>
    <row r="385" spans="1:7" ht="38.25" x14ac:dyDescent="0.25">
      <c r="A385" s="32"/>
      <c r="B385" s="43" t="s">
        <v>82</v>
      </c>
      <c r="C385" s="29">
        <v>14.849999999999998</v>
      </c>
      <c r="D385" s="47">
        <v>2.5299999999999998</v>
      </c>
      <c r="F385"/>
      <c r="G385"/>
    </row>
    <row r="386" spans="1:7" ht="15.75" x14ac:dyDescent="0.25">
      <c r="A386" s="32" t="s">
        <v>26</v>
      </c>
      <c r="B386" s="43" t="s">
        <v>40</v>
      </c>
      <c r="C386" s="29">
        <v>25079.149999999998</v>
      </c>
      <c r="D386" s="47">
        <v>22046</v>
      </c>
    </row>
    <row r="387" spans="1:7" ht="15.75" x14ac:dyDescent="0.25">
      <c r="A387" s="32"/>
      <c r="B387" s="43" t="s">
        <v>18</v>
      </c>
      <c r="C387" s="29">
        <v>313.61</v>
      </c>
      <c r="D387" s="47">
        <v>167.84</v>
      </c>
    </row>
    <row r="388" spans="1:7" ht="15.75" x14ac:dyDescent="0.25">
      <c r="A388" s="32"/>
      <c r="B388" s="43" t="s">
        <v>107</v>
      </c>
      <c r="C388" s="29">
        <v>3387.2999999999997</v>
      </c>
      <c r="D388" s="47">
        <v>1564.51</v>
      </c>
    </row>
    <row r="389" spans="1:7" ht="38.25" x14ac:dyDescent="0.25">
      <c r="A389" s="32"/>
      <c r="B389" s="43" t="s">
        <v>35</v>
      </c>
      <c r="C389" s="29">
        <v>60.6</v>
      </c>
      <c r="D389" s="47">
        <v>0.28000000000000003</v>
      </c>
    </row>
    <row r="390" spans="1:7" ht="15.75" x14ac:dyDescent="0.25">
      <c r="A390" s="32"/>
      <c r="B390" s="43" t="s">
        <v>101</v>
      </c>
      <c r="C390" s="29">
        <v>16.95</v>
      </c>
      <c r="D390" s="47">
        <v>0.01</v>
      </c>
      <c r="E390" s="28"/>
    </row>
    <row r="391" spans="1:7" ht="15.75" x14ac:dyDescent="0.25">
      <c r="A391" s="32" t="s">
        <v>70</v>
      </c>
      <c r="B391" s="43" t="s">
        <v>85</v>
      </c>
      <c r="C391" s="29">
        <v>180.58</v>
      </c>
      <c r="D391" s="47">
        <v>32.57</v>
      </c>
      <c r="E391" s="28"/>
    </row>
    <row r="392" spans="1:7" ht="15.75" x14ac:dyDescent="0.25">
      <c r="A392" s="32"/>
      <c r="B392" s="43" t="s">
        <v>76</v>
      </c>
      <c r="C392" s="29">
        <v>114.28</v>
      </c>
      <c r="D392" s="47">
        <v>55.399999999999991</v>
      </c>
      <c r="E392" s="28"/>
    </row>
    <row r="393" spans="1:7" ht="15.75" x14ac:dyDescent="0.25">
      <c r="A393" s="32"/>
      <c r="B393" s="43" t="s">
        <v>69</v>
      </c>
      <c r="C393" s="29">
        <v>1794.5</v>
      </c>
      <c r="D393" s="47">
        <v>793.68</v>
      </c>
      <c r="E393" s="28"/>
      <c r="F393" s="28"/>
      <c r="G393" s="28"/>
    </row>
    <row r="394" spans="1:7" ht="15.75" x14ac:dyDescent="0.25">
      <c r="A394" s="32"/>
      <c r="B394" s="43" t="s">
        <v>40</v>
      </c>
      <c r="C394" s="29">
        <v>436.82000000000005</v>
      </c>
      <c r="D394" s="47">
        <v>383.61</v>
      </c>
      <c r="E394" s="28"/>
      <c r="F394" s="28"/>
      <c r="G394" s="28"/>
    </row>
    <row r="395" spans="1:7" ht="15.75" x14ac:dyDescent="0.25">
      <c r="A395" s="32"/>
      <c r="B395" s="43" t="s">
        <v>99</v>
      </c>
      <c r="C395" s="41">
        <v>0.02</v>
      </c>
      <c r="D395" s="47">
        <v>0.32</v>
      </c>
      <c r="E395" s="28"/>
      <c r="F395" s="28"/>
      <c r="G395" s="28"/>
    </row>
    <row r="396" spans="1:7" ht="15.75" x14ac:dyDescent="0.25">
      <c r="A396" s="32"/>
      <c r="B396" s="43" t="s">
        <v>107</v>
      </c>
      <c r="C396" s="29">
        <v>961.97000000000014</v>
      </c>
      <c r="D396" s="47">
        <v>339.59999999999997</v>
      </c>
      <c r="E396" s="28"/>
      <c r="F396" s="28"/>
      <c r="G396" s="28"/>
    </row>
    <row r="397" spans="1:7" ht="15.75" x14ac:dyDescent="0.25">
      <c r="A397" s="32"/>
      <c r="B397" s="43" t="s">
        <v>89</v>
      </c>
      <c r="C397" s="29">
        <v>89.91</v>
      </c>
      <c r="D397" s="47">
        <v>28.34</v>
      </c>
      <c r="E397" s="28"/>
      <c r="F397" s="28"/>
      <c r="G397" s="28"/>
    </row>
    <row r="398" spans="1:7" ht="38.25" x14ac:dyDescent="0.25">
      <c r="A398" s="32"/>
      <c r="B398" s="43" t="s">
        <v>35</v>
      </c>
      <c r="C398" s="29">
        <v>81.710000000000008</v>
      </c>
      <c r="D398" s="47">
        <v>9.4500000000000011</v>
      </c>
      <c r="E398" s="28"/>
      <c r="F398" s="28"/>
      <c r="G398" s="28"/>
    </row>
    <row r="399" spans="1:7" ht="38.25" x14ac:dyDescent="0.25">
      <c r="A399" s="32"/>
      <c r="B399" s="43" t="s">
        <v>27</v>
      </c>
      <c r="C399" s="29">
        <v>801.67</v>
      </c>
      <c r="D399" s="47">
        <v>403.95</v>
      </c>
      <c r="E399" s="28"/>
      <c r="F399" s="28"/>
      <c r="G399" s="28"/>
    </row>
    <row r="400" spans="1:7" ht="15.75" x14ac:dyDescent="0.25">
      <c r="A400" s="32" t="s">
        <v>14</v>
      </c>
      <c r="B400" s="43" t="s">
        <v>4</v>
      </c>
      <c r="C400" s="29">
        <v>9066.06</v>
      </c>
      <c r="D400" s="47">
        <v>5092.6900000000005</v>
      </c>
      <c r="E400" s="28"/>
      <c r="F400" s="28"/>
      <c r="G400" s="28"/>
    </row>
    <row r="401" spans="1:7" ht="15.75" x14ac:dyDescent="0.25">
      <c r="A401" s="32"/>
      <c r="B401" s="43" t="s">
        <v>40</v>
      </c>
      <c r="C401" s="29">
        <v>110.15</v>
      </c>
      <c r="D401" s="47">
        <v>185.7</v>
      </c>
      <c r="E401" s="28"/>
      <c r="F401" s="28"/>
      <c r="G401" s="28"/>
    </row>
    <row r="402" spans="1:7" ht="15.75" x14ac:dyDescent="0.25">
      <c r="A402" s="48" t="s">
        <v>157</v>
      </c>
      <c r="B402" s="48"/>
      <c r="C402" s="49">
        <v>375725.7099999999</v>
      </c>
      <c r="D402" s="50">
        <v>290210.97000000015</v>
      </c>
      <c r="E402" s="28"/>
      <c r="F402" s="28"/>
      <c r="G402" s="28"/>
    </row>
    <row r="403" spans="1:7" x14ac:dyDescent="0.25">
      <c r="E403" s="28"/>
      <c r="F403" s="28"/>
      <c r="G403" s="28"/>
    </row>
    <row r="404" spans="1:7" x14ac:dyDescent="0.25">
      <c r="E404" s="28"/>
      <c r="F404" s="28"/>
      <c r="G404" s="28"/>
    </row>
    <row r="405" spans="1:7" x14ac:dyDescent="0.25">
      <c r="E405" s="28"/>
      <c r="F405" s="28"/>
      <c r="G405" s="28"/>
    </row>
    <row r="406" spans="1:7" x14ac:dyDescent="0.25">
      <c r="E406" s="28"/>
      <c r="F406" s="28"/>
      <c r="G406" s="28"/>
    </row>
    <row r="407" spans="1:7" x14ac:dyDescent="0.25">
      <c r="E407" s="28"/>
      <c r="F407" s="28"/>
      <c r="G407" s="28"/>
    </row>
    <row r="408" spans="1:7" x14ac:dyDescent="0.25">
      <c r="E408" s="28"/>
      <c r="F408" s="28"/>
      <c r="G408" s="28"/>
    </row>
    <row r="409" spans="1:7" x14ac:dyDescent="0.25">
      <c r="E409" s="28"/>
      <c r="F409" s="28"/>
      <c r="G409" s="28"/>
    </row>
    <row r="410" spans="1:7" x14ac:dyDescent="0.25">
      <c r="E410" s="28"/>
      <c r="F410" s="28"/>
      <c r="G410" s="28"/>
    </row>
    <row r="411" spans="1:7" x14ac:dyDescent="0.25">
      <c r="E411" s="28"/>
      <c r="F411" s="28"/>
      <c r="G411" s="28"/>
    </row>
    <row r="412" spans="1:7" x14ac:dyDescent="0.25">
      <c r="E412" s="28"/>
      <c r="F412" s="28"/>
      <c r="G412" s="28"/>
    </row>
    <row r="413" spans="1:7" x14ac:dyDescent="0.25">
      <c r="E413" s="28"/>
      <c r="F413" s="28"/>
      <c r="G413" s="28"/>
    </row>
    <row r="414" spans="1:7" x14ac:dyDescent="0.25">
      <c r="E414" s="28"/>
      <c r="F414" s="28"/>
      <c r="G414" s="28"/>
    </row>
    <row r="415" spans="1:7" x14ac:dyDescent="0.25">
      <c r="E415" s="28"/>
      <c r="F415" s="28"/>
      <c r="G415" s="28"/>
    </row>
    <row r="416" spans="1:7" x14ac:dyDescent="0.25">
      <c r="E416" s="28"/>
      <c r="F416" s="28"/>
      <c r="G416" s="28"/>
    </row>
    <row r="417" spans="5:7" x14ac:dyDescent="0.25">
      <c r="E417" s="28"/>
      <c r="F417" s="28"/>
      <c r="G417" s="28"/>
    </row>
    <row r="418" spans="5:7" x14ac:dyDescent="0.25">
      <c r="E418" s="28"/>
      <c r="F418" s="28"/>
      <c r="G418" s="28"/>
    </row>
    <row r="419" spans="5:7" x14ac:dyDescent="0.25">
      <c r="E419" s="28"/>
      <c r="F419" s="28"/>
      <c r="G419" s="28"/>
    </row>
    <row r="420" spans="5:7" x14ac:dyDescent="0.25">
      <c r="E420" s="28"/>
      <c r="F420" s="28"/>
      <c r="G420" s="28"/>
    </row>
    <row r="421" spans="5:7" x14ac:dyDescent="0.25">
      <c r="E421" s="28"/>
      <c r="F421" s="28"/>
      <c r="G421" s="28"/>
    </row>
    <row r="422" spans="5:7" x14ac:dyDescent="0.25">
      <c r="E422" s="28"/>
      <c r="F422" s="28"/>
      <c r="G422" s="28"/>
    </row>
    <row r="423" spans="5:7" x14ac:dyDescent="0.25">
      <c r="E423" s="28"/>
      <c r="F423" s="28"/>
      <c r="G423" s="28"/>
    </row>
    <row r="424" spans="5:7" x14ac:dyDescent="0.25">
      <c r="E424" s="28"/>
      <c r="F424" s="28"/>
      <c r="G424" s="28"/>
    </row>
    <row r="425" spans="5:7" x14ac:dyDescent="0.25">
      <c r="E425" s="28"/>
      <c r="F425" s="28"/>
      <c r="G425" s="28"/>
    </row>
    <row r="426" spans="5:7" x14ac:dyDescent="0.25">
      <c r="E426" s="28"/>
      <c r="F426" s="28"/>
      <c r="G426" s="28"/>
    </row>
    <row r="427" spans="5:7" x14ac:dyDescent="0.25">
      <c r="E427" s="28"/>
      <c r="F427" s="28"/>
      <c r="G427" s="28"/>
    </row>
    <row r="428" spans="5:7" x14ac:dyDescent="0.25">
      <c r="E428" s="28"/>
      <c r="F428" s="28"/>
      <c r="G428" s="28"/>
    </row>
    <row r="429" spans="5:7" x14ac:dyDescent="0.25">
      <c r="E429" s="28"/>
      <c r="F429" s="28"/>
      <c r="G429" s="28"/>
    </row>
    <row r="430" spans="5:7" x14ac:dyDescent="0.25">
      <c r="E430" s="28"/>
      <c r="F430" s="28"/>
      <c r="G430" s="28"/>
    </row>
    <row r="431" spans="5:7" x14ac:dyDescent="0.25">
      <c r="E431" s="28"/>
      <c r="F431" s="28"/>
      <c r="G431" s="28"/>
    </row>
    <row r="432" spans="5:7" x14ac:dyDescent="0.25">
      <c r="E432" s="28"/>
      <c r="F432" s="28"/>
      <c r="G432" s="28"/>
    </row>
    <row r="433" spans="5:7" x14ac:dyDescent="0.25">
      <c r="E433" s="28"/>
      <c r="F433" s="28"/>
      <c r="G433" s="28"/>
    </row>
    <row r="434" spans="5:7" x14ac:dyDescent="0.25">
      <c r="E434" s="28"/>
      <c r="F434" s="28"/>
      <c r="G434" s="28"/>
    </row>
    <row r="435" spans="5:7" x14ac:dyDescent="0.25">
      <c r="E435" s="28"/>
      <c r="F435" s="28"/>
      <c r="G435" s="28"/>
    </row>
    <row r="436" spans="5:7" x14ac:dyDescent="0.25">
      <c r="E436" s="28"/>
      <c r="F436" s="28"/>
      <c r="G436" s="28"/>
    </row>
    <row r="437" spans="5:7" x14ac:dyDescent="0.25">
      <c r="E437" s="28"/>
      <c r="F437" s="28"/>
      <c r="G437" s="28"/>
    </row>
    <row r="438" spans="5:7" x14ac:dyDescent="0.25">
      <c r="E438" s="28"/>
      <c r="F438" s="28"/>
      <c r="G438" s="28"/>
    </row>
    <row r="439" spans="5:7" x14ac:dyDescent="0.25">
      <c r="E439" s="28"/>
      <c r="F439" s="28"/>
      <c r="G439" s="28"/>
    </row>
    <row r="440" spans="5:7" x14ac:dyDescent="0.25">
      <c r="E440" s="28"/>
      <c r="F440" s="28"/>
      <c r="G440" s="28"/>
    </row>
    <row r="441" spans="5:7" x14ac:dyDescent="0.25">
      <c r="E441" s="28"/>
      <c r="F441" s="28"/>
      <c r="G441" s="28"/>
    </row>
    <row r="442" spans="5:7" x14ac:dyDescent="0.25">
      <c r="E442" s="28"/>
      <c r="F442" s="28"/>
      <c r="G442" s="28"/>
    </row>
    <row r="443" spans="5:7" x14ac:dyDescent="0.25">
      <c r="E443" s="28"/>
      <c r="F443" s="28"/>
      <c r="G443" s="28"/>
    </row>
    <row r="444" spans="5:7" x14ac:dyDescent="0.25">
      <c r="E444" s="28"/>
      <c r="F444" s="28"/>
      <c r="G444" s="28"/>
    </row>
    <row r="445" spans="5:7" x14ac:dyDescent="0.25">
      <c r="E445" s="28"/>
      <c r="F445" s="28"/>
      <c r="G445" s="28"/>
    </row>
    <row r="446" spans="5:7" x14ac:dyDescent="0.25">
      <c r="E446" s="28"/>
      <c r="F446" s="28"/>
      <c r="G446" s="28"/>
    </row>
    <row r="447" spans="5:7" x14ac:dyDescent="0.25">
      <c r="E447" s="28"/>
      <c r="F447" s="28"/>
      <c r="G447" s="28"/>
    </row>
    <row r="448" spans="5:7" x14ac:dyDescent="0.25">
      <c r="E448" s="28"/>
      <c r="F448" s="28"/>
      <c r="G448" s="28"/>
    </row>
    <row r="449" spans="5:7" x14ac:dyDescent="0.25">
      <c r="E449" s="28"/>
      <c r="F449" s="28"/>
      <c r="G449" s="28"/>
    </row>
    <row r="450" spans="5:7" x14ac:dyDescent="0.25">
      <c r="E450" s="28"/>
      <c r="F450" s="28"/>
      <c r="G450" s="28"/>
    </row>
  </sheetData>
  <protectedRanges>
    <protectedRange sqref="A7:D404" name="Диапазон1"/>
  </protectedRanges>
  <pageMargins left="0.7" right="0.7" top="0.75" bottom="0.75" header="0.3" footer="0.3"/>
  <pageSetup paperSize="9" orientation="portrait" verticalDpi="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-0.499984740745262"/>
  </sheetPr>
  <dimension ref="A1:N642"/>
  <sheetViews>
    <sheetView showGridLines="0" zoomScale="70" zoomScaleNormal="70" workbookViewId="0">
      <selection activeCell="R36" sqref="R36"/>
    </sheetView>
  </sheetViews>
  <sheetFormatPr defaultRowHeight="15" x14ac:dyDescent="0.25"/>
  <cols>
    <col min="1" max="1" width="56.7109375" style="26" customWidth="1"/>
    <col min="2" max="2" width="38.7109375" style="26" customWidth="1"/>
    <col min="3" max="3" width="35.85546875" style="91" customWidth="1"/>
    <col min="4" max="4" width="24.42578125" style="26" customWidth="1"/>
    <col min="5" max="5" width="20.42578125" style="26" customWidth="1"/>
    <col min="6" max="6" width="23.7109375" style="26" customWidth="1"/>
    <col min="7" max="7" width="16.28515625" style="26" customWidth="1"/>
    <col min="8" max="8" width="20.85546875" style="26" customWidth="1"/>
    <col min="9" max="9" width="20.7109375" style="26" customWidth="1"/>
    <col min="10" max="10" width="25.42578125" style="26" customWidth="1"/>
    <col min="11" max="11" width="23" style="82" customWidth="1"/>
    <col min="12" max="12" width="16" customWidth="1"/>
    <col min="13" max="13" width="46.7109375" customWidth="1"/>
    <col min="14" max="14" width="89.42578125" customWidth="1"/>
    <col min="15" max="15" width="18" bestFit="1" customWidth="1"/>
    <col min="16" max="16" width="13.7109375" bestFit="1" customWidth="1"/>
    <col min="17" max="19" width="18.42578125" bestFit="1" customWidth="1"/>
    <col min="20" max="24" width="17.7109375" bestFit="1" customWidth="1"/>
    <col min="25" max="127" width="11" bestFit="1" customWidth="1"/>
    <col min="128" max="128" width="10" bestFit="1" customWidth="1"/>
    <col min="129" max="130" width="12" bestFit="1" customWidth="1"/>
    <col min="131" max="131" width="10" bestFit="1" customWidth="1"/>
    <col min="132" max="137" width="12" bestFit="1" customWidth="1"/>
    <col min="138" max="139" width="10" bestFit="1" customWidth="1"/>
    <col min="140" max="143" width="12" bestFit="1" customWidth="1"/>
    <col min="144" max="144" width="10" bestFit="1" customWidth="1"/>
    <col min="145" max="145" width="12" bestFit="1" customWidth="1"/>
    <col min="146" max="146" width="11.85546875" bestFit="1" customWidth="1"/>
  </cols>
  <sheetData>
    <row r="1" spans="1:11" s="95" customFormat="1" ht="28.5" x14ac:dyDescent="0.25">
      <c r="A1" s="158"/>
      <c r="B1" s="159"/>
      <c r="D1" s="94" t="s">
        <v>2070</v>
      </c>
      <c r="G1" s="96"/>
    </row>
    <row r="2" spans="1:11" ht="33.75" customHeight="1" x14ac:dyDescent="0.25"/>
    <row r="3" spans="1:11" ht="18.75" x14ac:dyDescent="0.25">
      <c r="A3" s="92" t="s">
        <v>372</v>
      </c>
      <c r="B3" s="101" t="s">
        <v>156</v>
      </c>
    </row>
    <row r="4" spans="1:11" ht="18.75" x14ac:dyDescent="0.25">
      <c r="A4" s="83" t="s">
        <v>300</v>
      </c>
      <c r="B4" s="101" t="s">
        <v>156</v>
      </c>
    </row>
    <row r="5" spans="1:11" ht="18.75" x14ac:dyDescent="0.25">
      <c r="A5" s="93" t="s">
        <v>491</v>
      </c>
      <c r="B5" s="101" t="s">
        <v>156</v>
      </c>
      <c r="D5"/>
      <c r="E5"/>
    </row>
    <row r="6" spans="1:11" ht="18.75" x14ac:dyDescent="0.25">
      <c r="A6" s="83" t="s">
        <v>296</v>
      </c>
      <c r="B6" s="101" t="s">
        <v>156</v>
      </c>
      <c r="D6"/>
      <c r="E6"/>
      <c r="G6"/>
      <c r="H6"/>
      <c r="J6"/>
      <c r="K6"/>
    </row>
    <row r="7" spans="1:11" ht="18.75" x14ac:dyDescent="0.25">
      <c r="A7" s="83" t="s">
        <v>297</v>
      </c>
      <c r="B7" s="157" t="s">
        <v>156</v>
      </c>
      <c r="D7"/>
      <c r="E7"/>
      <c r="G7"/>
      <c r="H7"/>
      <c r="J7"/>
      <c r="K7"/>
    </row>
    <row r="8" spans="1:11" ht="18.75" x14ac:dyDescent="0.25">
      <c r="A8" s="83" t="s">
        <v>299</v>
      </c>
      <c r="B8" s="157" t="s">
        <v>156</v>
      </c>
      <c r="D8"/>
      <c r="E8"/>
      <c r="G8"/>
      <c r="H8"/>
      <c r="J8"/>
      <c r="K8"/>
    </row>
    <row r="9" spans="1:11" ht="18.75" x14ac:dyDescent="0.25">
      <c r="A9" s="83"/>
      <c r="B9" s="157"/>
      <c r="D9"/>
      <c r="E9"/>
      <c r="G9"/>
      <c r="H9"/>
      <c r="J9"/>
      <c r="K9"/>
    </row>
    <row r="10" spans="1:11" ht="18.75" x14ac:dyDescent="0.25">
      <c r="A10" s="83"/>
      <c r="B10" s="157"/>
      <c r="D10"/>
      <c r="E10"/>
      <c r="G10"/>
      <c r="H10"/>
      <c r="J10"/>
      <c r="K10"/>
    </row>
    <row r="40" spans="1:14" ht="21.75" customHeight="1" x14ac:dyDescent="0.25"/>
    <row r="42" spans="1:14" ht="30" x14ac:dyDescent="0.25">
      <c r="A42" s="97" t="s">
        <v>171</v>
      </c>
      <c r="B42" s="97" t="s">
        <v>170</v>
      </c>
      <c r="C42" s="97" t="s">
        <v>372</v>
      </c>
      <c r="D42" s="97" t="s">
        <v>296</v>
      </c>
      <c r="E42" s="97" t="s">
        <v>297</v>
      </c>
      <c r="F42" s="97" t="s">
        <v>370</v>
      </c>
      <c r="G42" s="97" t="s">
        <v>375</v>
      </c>
      <c r="H42" s="97" t="s">
        <v>301</v>
      </c>
      <c r="I42" s="97" t="s">
        <v>302</v>
      </c>
      <c r="J42" s="97" t="s">
        <v>303</v>
      </c>
      <c r="K42" s="97" t="s">
        <v>304</v>
      </c>
      <c r="L42" s="97" t="s">
        <v>299</v>
      </c>
      <c r="M42" s="97" t="s">
        <v>300</v>
      </c>
      <c r="N42" s="97" t="s">
        <v>491</v>
      </c>
    </row>
    <row r="43" spans="1:14" ht="60" x14ac:dyDescent="0.25">
      <c r="A43" s="98" t="s">
        <v>2201</v>
      </c>
      <c r="B43" s="98">
        <v>1324001768</v>
      </c>
      <c r="C43" s="98" t="s">
        <v>2248</v>
      </c>
      <c r="D43" s="98" t="s">
        <v>365</v>
      </c>
      <c r="E43" s="98" t="s">
        <v>369</v>
      </c>
      <c r="F43" s="98" t="s">
        <v>987</v>
      </c>
      <c r="G43" s="100">
        <v>42384</v>
      </c>
      <c r="H43" s="98" t="s">
        <v>2249</v>
      </c>
      <c r="I43" s="98" t="s">
        <v>2250</v>
      </c>
      <c r="J43" s="98" t="s">
        <v>2251</v>
      </c>
      <c r="K43" s="98" t="s">
        <v>2252</v>
      </c>
      <c r="L43" s="98">
        <v>2023</v>
      </c>
      <c r="M43" s="98" t="s">
        <v>2051</v>
      </c>
      <c r="N43" s="98" t="s">
        <v>385</v>
      </c>
    </row>
    <row r="44" spans="1:14" ht="60" x14ac:dyDescent="0.25">
      <c r="A44" s="104" t="s">
        <v>281</v>
      </c>
      <c r="B44" s="99">
        <v>131601297663</v>
      </c>
      <c r="C44" s="98" t="s">
        <v>518</v>
      </c>
      <c r="D44" s="98" t="s">
        <v>365</v>
      </c>
      <c r="E44" s="98" t="s">
        <v>369</v>
      </c>
      <c r="F44" s="98" t="s">
        <v>1079</v>
      </c>
      <c r="G44" s="100">
        <v>42964</v>
      </c>
      <c r="H44" s="98" t="s">
        <v>1008</v>
      </c>
      <c r="I44" s="98" t="s">
        <v>567</v>
      </c>
      <c r="J44" s="98" t="s">
        <v>567</v>
      </c>
      <c r="K44" s="98" t="s">
        <v>567</v>
      </c>
      <c r="L44" s="98">
        <v>2023</v>
      </c>
      <c r="M44" s="98" t="s">
        <v>338</v>
      </c>
      <c r="N44" s="98" t="s">
        <v>405</v>
      </c>
    </row>
    <row r="45" spans="1:14" ht="60" x14ac:dyDescent="0.25">
      <c r="A45" s="104" t="s">
        <v>246</v>
      </c>
      <c r="B45" s="99">
        <v>131600719640</v>
      </c>
      <c r="C45" s="98" t="s">
        <v>852</v>
      </c>
      <c r="D45" s="98" t="s">
        <v>365</v>
      </c>
      <c r="E45" s="98" t="s">
        <v>369</v>
      </c>
      <c r="F45" s="98" t="s">
        <v>1079</v>
      </c>
      <c r="G45" s="100">
        <v>44194</v>
      </c>
      <c r="H45" s="98" t="s">
        <v>1008</v>
      </c>
      <c r="I45" s="98" t="s">
        <v>1216</v>
      </c>
      <c r="J45" s="98" t="s">
        <v>567</v>
      </c>
      <c r="K45" s="98" t="s">
        <v>567</v>
      </c>
      <c r="L45" s="98">
        <v>2023</v>
      </c>
      <c r="M45" s="98" t="s">
        <v>335</v>
      </c>
      <c r="N45" s="98" t="s">
        <v>400</v>
      </c>
    </row>
    <row r="46" spans="1:14" ht="45" x14ac:dyDescent="0.25">
      <c r="A46" s="104"/>
      <c r="B46" s="99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 t="s">
        <v>338</v>
      </c>
      <c r="N46" s="98" t="s">
        <v>405</v>
      </c>
    </row>
    <row r="47" spans="1:14" ht="60" x14ac:dyDescent="0.25">
      <c r="A47" s="104" t="s">
        <v>280</v>
      </c>
      <c r="B47" s="99">
        <v>131601450456</v>
      </c>
      <c r="C47" s="98" t="s">
        <v>500</v>
      </c>
      <c r="D47" s="98" t="s">
        <v>365</v>
      </c>
      <c r="E47" s="98" t="s">
        <v>369</v>
      </c>
      <c r="F47" s="98" t="s">
        <v>1079</v>
      </c>
      <c r="G47" s="100">
        <v>42926</v>
      </c>
      <c r="H47" s="98" t="s">
        <v>1008</v>
      </c>
      <c r="I47" s="98" t="s">
        <v>1217</v>
      </c>
      <c r="J47" s="98" t="s">
        <v>567</v>
      </c>
      <c r="K47" s="98" t="s">
        <v>567</v>
      </c>
      <c r="L47" s="98">
        <v>2023</v>
      </c>
      <c r="M47" s="98" t="s">
        <v>338</v>
      </c>
      <c r="N47" s="98" t="s">
        <v>405</v>
      </c>
    </row>
    <row r="48" spans="1:14" ht="60" x14ac:dyDescent="0.25">
      <c r="A48" s="104" t="s">
        <v>291</v>
      </c>
      <c r="B48" s="99">
        <v>130200297939</v>
      </c>
      <c r="C48" s="98" t="s">
        <v>1052</v>
      </c>
      <c r="D48" s="98" t="s">
        <v>365</v>
      </c>
      <c r="E48" s="98" t="s">
        <v>369</v>
      </c>
      <c r="F48" s="98" t="s">
        <v>1097</v>
      </c>
      <c r="G48" s="100">
        <v>44358</v>
      </c>
      <c r="H48" s="98" t="s">
        <v>1053</v>
      </c>
      <c r="I48" s="98" t="s">
        <v>1218</v>
      </c>
      <c r="J48" s="98" t="s">
        <v>567</v>
      </c>
      <c r="K48" s="98" t="s">
        <v>567</v>
      </c>
      <c r="L48" s="98">
        <v>2023</v>
      </c>
      <c r="M48" s="98" t="s">
        <v>343</v>
      </c>
      <c r="N48" s="98" t="s">
        <v>377</v>
      </c>
    </row>
    <row r="49" spans="1:14" ht="60" x14ac:dyDescent="0.25">
      <c r="A49" s="104" t="s">
        <v>186</v>
      </c>
      <c r="B49" s="99">
        <v>1325030352</v>
      </c>
      <c r="C49" s="98" t="s">
        <v>533</v>
      </c>
      <c r="D49" s="98" t="s">
        <v>362</v>
      </c>
      <c r="E49" s="98" t="s">
        <v>366</v>
      </c>
      <c r="F49" s="98" t="s">
        <v>1080</v>
      </c>
      <c r="G49" s="100">
        <v>33918</v>
      </c>
      <c r="H49" s="98" t="s">
        <v>529</v>
      </c>
      <c r="I49" s="98" t="s">
        <v>531</v>
      </c>
      <c r="J49" s="98" t="s">
        <v>530</v>
      </c>
      <c r="K49" s="98" t="s">
        <v>532</v>
      </c>
      <c r="L49" s="98">
        <v>2023</v>
      </c>
      <c r="M49" s="98" t="s">
        <v>312</v>
      </c>
      <c r="N49" s="98" t="s">
        <v>396</v>
      </c>
    </row>
    <row r="50" spans="1:14" ht="45" x14ac:dyDescent="0.25">
      <c r="A50" s="104"/>
      <c r="B50" s="99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 t="s">
        <v>314</v>
      </c>
      <c r="N50" s="98" t="s">
        <v>395</v>
      </c>
    </row>
    <row r="51" spans="1:14" ht="15.75" x14ac:dyDescent="0.25">
      <c r="A51" s="104"/>
      <c r="B51" s="99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 t="s">
        <v>316</v>
      </c>
      <c r="N51" s="98" t="s">
        <v>397</v>
      </c>
    </row>
    <row r="52" spans="1:14" ht="30" x14ac:dyDescent="0.25">
      <c r="A52" s="104"/>
      <c r="B52" s="99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 t="s">
        <v>319</v>
      </c>
      <c r="N52" s="98" t="s">
        <v>392</v>
      </c>
    </row>
    <row r="53" spans="1:14" ht="15.75" x14ac:dyDescent="0.25">
      <c r="A53" s="104"/>
      <c r="B53" s="99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 t="s">
        <v>332</v>
      </c>
      <c r="N53" s="98" t="s">
        <v>399</v>
      </c>
    </row>
    <row r="54" spans="1:14" ht="15.75" x14ac:dyDescent="0.25">
      <c r="A54" s="104"/>
      <c r="B54" s="99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 t="s">
        <v>342</v>
      </c>
      <c r="N54" s="98" t="s">
        <v>407</v>
      </c>
    </row>
    <row r="55" spans="1:14" ht="75" x14ac:dyDescent="0.25">
      <c r="A55" s="98" t="s">
        <v>1978</v>
      </c>
      <c r="B55" s="98">
        <v>1315098680</v>
      </c>
      <c r="C55" s="98" t="s">
        <v>1979</v>
      </c>
      <c r="D55" s="98" t="s">
        <v>364</v>
      </c>
      <c r="E55" s="98" t="s">
        <v>368</v>
      </c>
      <c r="F55" s="98" t="s">
        <v>1093</v>
      </c>
      <c r="G55" s="98" t="s">
        <v>819</v>
      </c>
      <c r="H55" s="98" t="s">
        <v>820</v>
      </c>
      <c r="I55" s="98" t="s">
        <v>817</v>
      </c>
      <c r="J55" s="98" t="s">
        <v>818</v>
      </c>
      <c r="K55" s="98" t="s">
        <v>816</v>
      </c>
      <c r="L55" s="98">
        <v>2023</v>
      </c>
      <c r="M55" s="98" t="s">
        <v>335</v>
      </c>
      <c r="N55" s="98" t="s">
        <v>400</v>
      </c>
    </row>
    <row r="56" spans="1:14" ht="45" x14ac:dyDescent="0.2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 t="s">
        <v>337</v>
      </c>
      <c r="N56" s="98" t="s">
        <v>405</v>
      </c>
    </row>
    <row r="57" spans="1:14" ht="75" x14ac:dyDescent="0.25">
      <c r="A57" s="104" t="s">
        <v>195</v>
      </c>
      <c r="B57" s="99">
        <v>1327011651</v>
      </c>
      <c r="C57" s="98" t="s">
        <v>575</v>
      </c>
      <c r="D57" s="98" t="s">
        <v>362</v>
      </c>
      <c r="E57" s="98" t="s">
        <v>366</v>
      </c>
      <c r="F57" s="98" t="s">
        <v>1080</v>
      </c>
      <c r="G57" s="100">
        <v>40423</v>
      </c>
      <c r="H57" s="98" t="s">
        <v>574</v>
      </c>
      <c r="I57" s="98" t="s">
        <v>572</v>
      </c>
      <c r="J57" s="98" t="s">
        <v>571</v>
      </c>
      <c r="K57" s="98" t="s">
        <v>573</v>
      </c>
      <c r="L57" s="98">
        <v>2023</v>
      </c>
      <c r="M57" s="98" t="s">
        <v>316</v>
      </c>
      <c r="N57" s="98" t="s">
        <v>397</v>
      </c>
    </row>
    <row r="58" spans="1:14" ht="45" x14ac:dyDescent="0.25">
      <c r="A58" s="104"/>
      <c r="B58" s="99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 t="s">
        <v>335</v>
      </c>
      <c r="N58" s="98" t="s">
        <v>400</v>
      </c>
    </row>
    <row r="59" spans="1:14" ht="60" x14ac:dyDescent="0.25">
      <c r="A59" s="104" t="s">
        <v>240</v>
      </c>
      <c r="B59" s="99">
        <v>1325017785</v>
      </c>
      <c r="C59" s="98" t="s">
        <v>824</v>
      </c>
      <c r="D59" s="98" t="s">
        <v>362</v>
      </c>
      <c r="E59" s="98" t="s">
        <v>367</v>
      </c>
      <c r="F59" s="98" t="s">
        <v>1091</v>
      </c>
      <c r="G59" s="100">
        <v>37536</v>
      </c>
      <c r="H59" s="98" t="s">
        <v>757</v>
      </c>
      <c r="I59" s="98" t="s">
        <v>822</v>
      </c>
      <c r="J59" s="98" t="s">
        <v>823</v>
      </c>
      <c r="K59" s="98" t="s">
        <v>821</v>
      </c>
      <c r="L59" s="98">
        <v>2023</v>
      </c>
      <c r="M59" s="98" t="s">
        <v>335</v>
      </c>
      <c r="N59" s="98" t="s">
        <v>400</v>
      </c>
    </row>
    <row r="60" spans="1:14" ht="60" x14ac:dyDescent="0.25">
      <c r="A60" s="104" t="s">
        <v>2298</v>
      </c>
      <c r="B60" s="99">
        <v>1320000611</v>
      </c>
      <c r="C60" s="98" t="s">
        <v>2299</v>
      </c>
      <c r="D60" s="98" t="s">
        <v>364</v>
      </c>
      <c r="E60" s="98" t="s">
        <v>368</v>
      </c>
      <c r="F60" s="98" t="s">
        <v>2301</v>
      </c>
      <c r="G60" s="100">
        <v>39667</v>
      </c>
      <c r="H60" s="98" t="s">
        <v>2302</v>
      </c>
      <c r="I60" s="98" t="s">
        <v>2303</v>
      </c>
      <c r="J60" s="98" t="s">
        <v>2304</v>
      </c>
      <c r="K60" s="98" t="s">
        <v>2305</v>
      </c>
      <c r="L60" s="98">
        <v>2021</v>
      </c>
      <c r="M60" s="98" t="s">
        <v>2300</v>
      </c>
      <c r="N60" s="98" t="s">
        <v>377</v>
      </c>
    </row>
    <row r="61" spans="1:14" ht="60" x14ac:dyDescent="0.25">
      <c r="A61" s="104" t="s">
        <v>2306</v>
      </c>
      <c r="B61" s="99">
        <v>1311088391</v>
      </c>
      <c r="C61" s="98" t="s">
        <v>2299</v>
      </c>
      <c r="D61" s="98" t="s">
        <v>364</v>
      </c>
      <c r="E61" s="98" t="s">
        <v>368</v>
      </c>
      <c r="F61" s="98" t="s">
        <v>1077</v>
      </c>
      <c r="G61" s="100">
        <v>38685</v>
      </c>
      <c r="H61" s="98" t="s">
        <v>2307</v>
      </c>
      <c r="I61" s="98" t="s">
        <v>2308</v>
      </c>
      <c r="J61" s="98" t="s">
        <v>2309</v>
      </c>
      <c r="K61" s="98" t="s">
        <v>2305</v>
      </c>
      <c r="L61" s="98">
        <v>2021</v>
      </c>
      <c r="M61" s="98" t="s">
        <v>2300</v>
      </c>
      <c r="N61" s="98" t="s">
        <v>377</v>
      </c>
    </row>
    <row r="62" spans="1:14" ht="60" x14ac:dyDescent="0.25">
      <c r="A62" s="104" t="s">
        <v>239</v>
      </c>
      <c r="B62" s="99">
        <v>1328035951</v>
      </c>
      <c r="C62" s="98" t="s">
        <v>660</v>
      </c>
      <c r="D62" s="98" t="s">
        <v>363</v>
      </c>
      <c r="E62" s="98" t="s">
        <v>368</v>
      </c>
      <c r="F62" s="98" t="s">
        <v>1080</v>
      </c>
      <c r="G62" s="98" t="s">
        <v>814</v>
      </c>
      <c r="H62" s="98" t="s">
        <v>815</v>
      </c>
      <c r="I62" s="98" t="s">
        <v>812</v>
      </c>
      <c r="J62" s="98" t="s">
        <v>813</v>
      </c>
      <c r="K62" s="98" t="s">
        <v>811</v>
      </c>
      <c r="L62" s="98">
        <v>2023</v>
      </c>
      <c r="M62" s="98" t="s">
        <v>335</v>
      </c>
      <c r="N62" s="98" t="s">
        <v>400</v>
      </c>
    </row>
    <row r="63" spans="1:14" ht="45" x14ac:dyDescent="0.25">
      <c r="A63" s="104"/>
      <c r="B63" s="99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 t="s">
        <v>338</v>
      </c>
      <c r="N63" s="98" t="s">
        <v>404</v>
      </c>
    </row>
    <row r="64" spans="1:14" ht="165" x14ac:dyDescent="0.25">
      <c r="A64" s="104" t="s">
        <v>226</v>
      </c>
      <c r="B64" s="99">
        <v>1309031398</v>
      </c>
      <c r="C64" s="98" t="s">
        <v>752</v>
      </c>
      <c r="D64" s="98" t="s">
        <v>362</v>
      </c>
      <c r="E64" s="98" t="s">
        <v>368</v>
      </c>
      <c r="F64" s="98" t="s">
        <v>1078</v>
      </c>
      <c r="G64" s="100">
        <v>37530</v>
      </c>
      <c r="H64" s="98" t="s">
        <v>753</v>
      </c>
      <c r="I64" s="98" t="s">
        <v>756</v>
      </c>
      <c r="J64" s="98" t="s">
        <v>755</v>
      </c>
      <c r="K64" s="98" t="s">
        <v>754</v>
      </c>
      <c r="L64" s="98">
        <v>2023</v>
      </c>
      <c r="M64" s="98" t="s">
        <v>330</v>
      </c>
      <c r="N64" s="98" t="s">
        <v>400</v>
      </c>
    </row>
    <row r="65" spans="1:14" ht="60" x14ac:dyDescent="0.25">
      <c r="A65" s="104" t="s">
        <v>282</v>
      </c>
      <c r="B65" s="99">
        <v>1327005922</v>
      </c>
      <c r="C65" s="98" t="s">
        <v>1015</v>
      </c>
      <c r="D65" s="98" t="s">
        <v>363</v>
      </c>
      <c r="E65" s="98" t="s">
        <v>367</v>
      </c>
      <c r="F65" s="98" t="s">
        <v>1080</v>
      </c>
      <c r="G65" s="98" t="s">
        <v>1014</v>
      </c>
      <c r="H65" s="98" t="s">
        <v>1013</v>
      </c>
      <c r="I65" s="98" t="s">
        <v>1011</v>
      </c>
      <c r="J65" s="98" t="s">
        <v>1012</v>
      </c>
      <c r="K65" s="98" t="s">
        <v>1010</v>
      </c>
      <c r="L65" s="98">
        <v>2023</v>
      </c>
      <c r="M65" s="98" t="s">
        <v>339</v>
      </c>
      <c r="N65" s="98" t="s">
        <v>401</v>
      </c>
    </row>
    <row r="66" spans="1:14" ht="90" x14ac:dyDescent="0.25">
      <c r="A66" s="104" t="s">
        <v>267</v>
      </c>
      <c r="B66" s="99">
        <v>1325029808</v>
      </c>
      <c r="C66" s="98" t="s">
        <v>556</v>
      </c>
      <c r="D66" s="98" t="s">
        <v>362</v>
      </c>
      <c r="E66" s="98" t="s">
        <v>367</v>
      </c>
      <c r="F66" s="98" t="s">
        <v>1091</v>
      </c>
      <c r="G66" s="98" t="s">
        <v>871</v>
      </c>
      <c r="H66" s="98" t="s">
        <v>865</v>
      </c>
      <c r="I66" s="98" t="s">
        <v>869</v>
      </c>
      <c r="J66" s="98" t="s">
        <v>870</v>
      </c>
      <c r="K66" s="98" t="s">
        <v>868</v>
      </c>
      <c r="L66" s="98">
        <v>2023</v>
      </c>
      <c r="M66" s="98" t="s">
        <v>336</v>
      </c>
      <c r="N66" s="98" t="s">
        <v>401</v>
      </c>
    </row>
    <row r="67" spans="1:14" ht="90" x14ac:dyDescent="0.25">
      <c r="A67" s="98" t="s">
        <v>1983</v>
      </c>
      <c r="B67" s="98">
        <v>1308080071</v>
      </c>
      <c r="C67" s="98" t="s">
        <v>645</v>
      </c>
      <c r="D67" s="98" t="s">
        <v>362</v>
      </c>
      <c r="E67" s="98" t="s">
        <v>366</v>
      </c>
      <c r="F67" s="98" t="s">
        <v>1087</v>
      </c>
      <c r="G67" s="100">
        <v>36460</v>
      </c>
      <c r="H67" s="98" t="s">
        <v>646</v>
      </c>
      <c r="I67" s="98" t="s">
        <v>644</v>
      </c>
      <c r="J67" s="98" t="s">
        <v>643</v>
      </c>
      <c r="K67" s="98" t="s">
        <v>642</v>
      </c>
      <c r="L67" s="98">
        <v>2023</v>
      </c>
      <c r="M67" s="98" t="s">
        <v>318</v>
      </c>
      <c r="N67" s="98" t="s">
        <v>391</v>
      </c>
    </row>
    <row r="68" spans="1:14" ht="105" x14ac:dyDescent="0.25">
      <c r="A68" s="98" t="s">
        <v>1972</v>
      </c>
      <c r="B68" s="98">
        <v>1300005259</v>
      </c>
      <c r="C68" s="98" t="s">
        <v>1973</v>
      </c>
      <c r="D68" s="98" t="s">
        <v>365</v>
      </c>
      <c r="E68" s="98" t="s">
        <v>369</v>
      </c>
      <c r="F68" s="98" t="s">
        <v>1080</v>
      </c>
      <c r="G68" s="100">
        <v>45028</v>
      </c>
      <c r="H68" s="98" t="s">
        <v>1974</v>
      </c>
      <c r="I68" s="98" t="s">
        <v>1976</v>
      </c>
      <c r="J68" s="98" t="s">
        <v>1975</v>
      </c>
      <c r="K68" s="98" t="s">
        <v>567</v>
      </c>
      <c r="L68" s="98">
        <v>2023</v>
      </c>
      <c r="M68" s="98" t="s">
        <v>1977</v>
      </c>
      <c r="N68" s="98" t="s">
        <v>385</v>
      </c>
    </row>
    <row r="69" spans="1:14" ht="75" x14ac:dyDescent="0.25">
      <c r="A69" s="104" t="s">
        <v>173</v>
      </c>
      <c r="B69" s="99">
        <v>1322010439</v>
      </c>
      <c r="C69" s="98" t="s">
        <v>465</v>
      </c>
      <c r="D69" s="98" t="s">
        <v>362</v>
      </c>
      <c r="E69" s="98" t="s">
        <v>366</v>
      </c>
      <c r="F69" s="98" t="s">
        <v>1076</v>
      </c>
      <c r="G69" s="100">
        <v>38568</v>
      </c>
      <c r="H69" s="98" t="s">
        <v>489</v>
      </c>
      <c r="I69" s="98" t="s">
        <v>468</v>
      </c>
      <c r="J69" s="98" t="s">
        <v>467</v>
      </c>
      <c r="K69" s="98" t="s">
        <v>466</v>
      </c>
      <c r="L69" s="98">
        <v>2023</v>
      </c>
      <c r="M69" s="98" t="s">
        <v>305</v>
      </c>
      <c r="N69" s="98" t="s">
        <v>385</v>
      </c>
    </row>
    <row r="70" spans="1:14" ht="45" x14ac:dyDescent="0.25">
      <c r="A70" s="104"/>
      <c r="B70" s="99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 t="s">
        <v>308</v>
      </c>
      <c r="N70" s="98" t="s">
        <v>385</v>
      </c>
    </row>
    <row r="71" spans="1:14" ht="45" x14ac:dyDescent="0.25">
      <c r="A71" s="104"/>
      <c r="B71" s="99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 t="s">
        <v>1977</v>
      </c>
      <c r="N71" s="98" t="s">
        <v>385</v>
      </c>
    </row>
    <row r="72" spans="1:14" ht="75" x14ac:dyDescent="0.25">
      <c r="A72" s="104" t="s">
        <v>275</v>
      </c>
      <c r="B72" s="99">
        <v>1324015626</v>
      </c>
      <c r="C72" s="98" t="s">
        <v>986</v>
      </c>
      <c r="D72" s="98" t="s">
        <v>362</v>
      </c>
      <c r="E72" s="98" t="s">
        <v>366</v>
      </c>
      <c r="F72" s="98" t="s">
        <v>1083</v>
      </c>
      <c r="G72" s="98" t="s">
        <v>985</v>
      </c>
      <c r="H72" s="98" t="s">
        <v>987</v>
      </c>
      <c r="I72" s="98" t="s">
        <v>989</v>
      </c>
      <c r="J72" s="98" t="s">
        <v>990</v>
      </c>
      <c r="K72" s="98" t="s">
        <v>988</v>
      </c>
      <c r="L72" s="98">
        <v>2023</v>
      </c>
      <c r="M72" s="98" t="s">
        <v>337</v>
      </c>
      <c r="N72" s="98" t="s">
        <v>405</v>
      </c>
    </row>
    <row r="73" spans="1:14" ht="60" x14ac:dyDescent="0.25">
      <c r="A73" s="98" t="s">
        <v>1981</v>
      </c>
      <c r="B73" s="98">
        <v>1328047516</v>
      </c>
      <c r="C73" s="98" t="s">
        <v>509</v>
      </c>
      <c r="D73" s="98" t="s">
        <v>364</v>
      </c>
      <c r="E73" s="98" t="s">
        <v>368</v>
      </c>
      <c r="F73" s="98" t="s">
        <v>1080</v>
      </c>
      <c r="G73" s="98" t="s">
        <v>508</v>
      </c>
      <c r="H73" s="98" t="s">
        <v>507</v>
      </c>
      <c r="I73" s="98" t="s">
        <v>505</v>
      </c>
      <c r="J73" s="98" t="s">
        <v>506</v>
      </c>
      <c r="K73" s="98" t="s">
        <v>1982</v>
      </c>
      <c r="L73" s="98">
        <v>2023</v>
      </c>
      <c r="M73" s="98" t="s">
        <v>309</v>
      </c>
      <c r="N73" s="98" t="s">
        <v>385</v>
      </c>
    </row>
    <row r="74" spans="1:14" ht="75" x14ac:dyDescent="0.25">
      <c r="A74" s="104" t="s">
        <v>205</v>
      </c>
      <c r="B74" s="99">
        <v>1325003052</v>
      </c>
      <c r="C74" s="98" t="s">
        <v>628</v>
      </c>
      <c r="D74" s="98" t="s">
        <v>362</v>
      </c>
      <c r="E74" s="98" t="s">
        <v>368</v>
      </c>
      <c r="F74" s="98" t="s">
        <v>1080</v>
      </c>
      <c r="G74" s="100">
        <v>37514</v>
      </c>
      <c r="H74" s="98" t="s">
        <v>629</v>
      </c>
      <c r="I74" s="98" t="s">
        <v>626</v>
      </c>
      <c r="J74" s="98" t="s">
        <v>627</v>
      </c>
      <c r="K74" s="98" t="s">
        <v>625</v>
      </c>
      <c r="L74" s="98">
        <v>2023</v>
      </c>
      <c r="M74" s="98" t="s">
        <v>317</v>
      </c>
      <c r="N74" s="98" t="s">
        <v>397</v>
      </c>
    </row>
    <row r="75" spans="1:14" ht="45" x14ac:dyDescent="0.25">
      <c r="A75" s="104"/>
      <c r="B75" s="99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 t="s">
        <v>333</v>
      </c>
      <c r="N75" s="98" t="s">
        <v>400</v>
      </c>
    </row>
    <row r="76" spans="1:14" ht="30" x14ac:dyDescent="0.25">
      <c r="A76" s="104"/>
      <c r="B76" s="99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 t="s">
        <v>334</v>
      </c>
      <c r="N76" s="98" t="s">
        <v>400</v>
      </c>
    </row>
    <row r="77" spans="1:14" ht="45" x14ac:dyDescent="0.25">
      <c r="A77" s="104"/>
      <c r="B77" s="99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 t="s">
        <v>335</v>
      </c>
      <c r="N77" s="98" t="s">
        <v>400</v>
      </c>
    </row>
    <row r="78" spans="1:14" ht="45" x14ac:dyDescent="0.25">
      <c r="A78" s="104"/>
      <c r="B78" s="99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 t="s">
        <v>339</v>
      </c>
      <c r="N78" s="98" t="s">
        <v>401</v>
      </c>
    </row>
    <row r="79" spans="1:14" ht="60" x14ac:dyDescent="0.25">
      <c r="A79" s="98" t="s">
        <v>1980</v>
      </c>
      <c r="B79" s="98">
        <v>1327039569</v>
      </c>
      <c r="C79" s="98" t="s">
        <v>740</v>
      </c>
      <c r="D79" s="98" t="s">
        <v>363</v>
      </c>
      <c r="E79" s="98" t="s">
        <v>368</v>
      </c>
      <c r="F79" s="98" t="s">
        <v>1080</v>
      </c>
      <c r="G79" s="98" t="s">
        <v>739</v>
      </c>
      <c r="H79" s="98" t="s">
        <v>741</v>
      </c>
      <c r="I79" s="98" t="s">
        <v>738</v>
      </c>
      <c r="J79" s="98" t="s">
        <v>737</v>
      </c>
      <c r="K79" s="98" t="s">
        <v>736</v>
      </c>
      <c r="L79" s="98">
        <v>2023</v>
      </c>
      <c r="M79" s="98" t="s">
        <v>329</v>
      </c>
      <c r="N79" s="98" t="s">
        <v>399</v>
      </c>
    </row>
    <row r="80" spans="1:14" ht="45" x14ac:dyDescent="0.2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 t="s">
        <v>335</v>
      </c>
      <c r="N80" s="98" t="s">
        <v>400</v>
      </c>
    </row>
    <row r="81" spans="1:14" ht="60" x14ac:dyDescent="0.25">
      <c r="A81" s="104" t="s">
        <v>176</v>
      </c>
      <c r="B81" s="99">
        <v>1326026310</v>
      </c>
      <c r="C81" s="98" t="s">
        <v>482</v>
      </c>
      <c r="D81" s="98" t="s">
        <v>362</v>
      </c>
      <c r="E81" s="98" t="s">
        <v>367</v>
      </c>
      <c r="F81" s="98" t="s">
        <v>1080</v>
      </c>
      <c r="G81" s="98" t="s">
        <v>483</v>
      </c>
      <c r="H81" s="98" t="s">
        <v>481</v>
      </c>
      <c r="I81" s="98" t="s">
        <v>480</v>
      </c>
      <c r="J81" s="98" t="s">
        <v>485</v>
      </c>
      <c r="K81" s="98" t="s">
        <v>484</v>
      </c>
      <c r="L81" s="98">
        <v>2023</v>
      </c>
      <c r="M81" s="98" t="s">
        <v>306</v>
      </c>
      <c r="N81" s="98" t="s">
        <v>385</v>
      </c>
    </row>
    <row r="82" spans="1:14" ht="45" x14ac:dyDescent="0.25">
      <c r="A82" s="104"/>
      <c r="B82" s="99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 t="s">
        <v>310</v>
      </c>
      <c r="N82" s="98" t="s">
        <v>385</v>
      </c>
    </row>
    <row r="83" spans="1:14" ht="45" x14ac:dyDescent="0.25">
      <c r="A83" s="104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 t="s">
        <v>1977</v>
      </c>
      <c r="N83" s="98" t="s">
        <v>385</v>
      </c>
    </row>
    <row r="84" spans="1:14" ht="60" x14ac:dyDescent="0.25">
      <c r="A84" s="104"/>
      <c r="B84" s="99"/>
      <c r="C84" s="98"/>
      <c r="D84" s="98"/>
      <c r="E84" s="98"/>
      <c r="F84" s="98"/>
      <c r="G84" s="100">
        <v>37514</v>
      </c>
      <c r="H84" s="98" t="s">
        <v>629</v>
      </c>
      <c r="I84" s="98" t="s">
        <v>626</v>
      </c>
      <c r="J84" s="98" t="s">
        <v>627</v>
      </c>
      <c r="K84" s="98" t="s">
        <v>625</v>
      </c>
      <c r="L84" s="98">
        <v>2023</v>
      </c>
      <c r="M84" s="98" t="s">
        <v>2296</v>
      </c>
      <c r="N84" s="98" t="s">
        <v>385</v>
      </c>
    </row>
    <row r="85" spans="1:14" ht="60" x14ac:dyDescent="0.25">
      <c r="A85" s="104" t="s">
        <v>191</v>
      </c>
      <c r="B85" s="99">
        <v>1322044903</v>
      </c>
      <c r="C85" s="98" t="s">
        <v>550</v>
      </c>
      <c r="D85" s="98" t="s">
        <v>362</v>
      </c>
      <c r="E85" s="98" t="s">
        <v>367</v>
      </c>
      <c r="F85" s="98" t="s">
        <v>1080</v>
      </c>
      <c r="G85" s="100">
        <v>37514</v>
      </c>
      <c r="H85" s="98" t="s">
        <v>629</v>
      </c>
      <c r="I85" s="98" t="s">
        <v>626</v>
      </c>
      <c r="J85" s="98" t="s">
        <v>627</v>
      </c>
      <c r="K85" s="98" t="s">
        <v>625</v>
      </c>
      <c r="L85" s="98">
        <v>2023</v>
      </c>
      <c r="M85" s="98" t="s">
        <v>335</v>
      </c>
      <c r="N85" s="98" t="s">
        <v>403</v>
      </c>
    </row>
    <row r="86" spans="1:14" ht="60" x14ac:dyDescent="0.25">
      <c r="A86" s="104"/>
      <c r="B86" s="99"/>
      <c r="C86" s="98"/>
      <c r="D86" s="98"/>
      <c r="E86" s="98"/>
      <c r="F86" s="98" t="s">
        <v>1081</v>
      </c>
      <c r="G86" s="100">
        <v>34275</v>
      </c>
      <c r="H86" s="98" t="s">
        <v>548</v>
      </c>
      <c r="I86" s="98" t="s">
        <v>680</v>
      </c>
      <c r="J86" s="98" t="s">
        <v>681</v>
      </c>
      <c r="K86" s="98" t="s">
        <v>549</v>
      </c>
      <c r="L86" s="98">
        <v>2023</v>
      </c>
      <c r="M86" s="98" t="s">
        <v>313</v>
      </c>
      <c r="N86" s="98" t="s">
        <v>398</v>
      </c>
    </row>
    <row r="87" spans="1:14" ht="45" x14ac:dyDescent="0.25">
      <c r="A87" s="104"/>
      <c r="B87" s="99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 t="s">
        <v>320</v>
      </c>
      <c r="N87" s="98" t="s">
        <v>427</v>
      </c>
    </row>
    <row r="88" spans="1:14" ht="45" x14ac:dyDescent="0.25">
      <c r="A88" s="104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 t="s">
        <v>325</v>
      </c>
      <c r="N88" s="98" t="s">
        <v>398</v>
      </c>
    </row>
    <row r="89" spans="1:14" ht="60" x14ac:dyDescent="0.25">
      <c r="A89" s="104" t="s">
        <v>197</v>
      </c>
      <c r="B89" s="99">
        <v>132605999739</v>
      </c>
      <c r="C89" s="98" t="s">
        <v>587</v>
      </c>
      <c r="D89" s="98" t="s">
        <v>365</v>
      </c>
      <c r="E89" s="98" t="s">
        <v>369</v>
      </c>
      <c r="F89" s="98" t="s">
        <v>1080</v>
      </c>
      <c r="G89" s="100">
        <v>44267</v>
      </c>
      <c r="H89" s="98" t="s">
        <v>494</v>
      </c>
      <c r="I89" s="98" t="s">
        <v>1219</v>
      </c>
      <c r="J89" s="98" t="s">
        <v>567</v>
      </c>
      <c r="K89" s="98" t="s">
        <v>567</v>
      </c>
      <c r="L89" s="98">
        <v>2023</v>
      </c>
      <c r="M89" s="98" t="s">
        <v>316</v>
      </c>
      <c r="N89" s="98" t="s">
        <v>397</v>
      </c>
    </row>
    <row r="90" spans="1:14" ht="60" x14ac:dyDescent="0.25">
      <c r="A90" s="98" t="s">
        <v>1984</v>
      </c>
      <c r="B90" s="98">
        <v>1324134609</v>
      </c>
      <c r="C90" s="98" t="s">
        <v>476</v>
      </c>
      <c r="D90" s="98" t="s">
        <v>363</v>
      </c>
      <c r="E90" s="98" t="s">
        <v>367</v>
      </c>
      <c r="F90" s="98" t="s">
        <v>1083</v>
      </c>
      <c r="G90" s="100">
        <v>39548</v>
      </c>
      <c r="H90" s="98" t="s">
        <v>486</v>
      </c>
      <c r="I90" s="98" t="s">
        <v>477</v>
      </c>
      <c r="J90" s="98" t="s">
        <v>478</v>
      </c>
      <c r="K90" s="98" t="s">
        <v>479</v>
      </c>
      <c r="L90" s="98">
        <v>2023</v>
      </c>
      <c r="M90" s="98" t="s">
        <v>306</v>
      </c>
      <c r="N90" s="98" t="s">
        <v>385</v>
      </c>
    </row>
    <row r="91" spans="1:14" ht="45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 t="s">
        <v>314</v>
      </c>
      <c r="N91" s="98" t="s">
        <v>395</v>
      </c>
    </row>
    <row r="92" spans="1:14" ht="60" x14ac:dyDescent="0.25">
      <c r="A92" s="98" t="s">
        <v>2237</v>
      </c>
      <c r="B92" s="98">
        <v>131600717700</v>
      </c>
      <c r="C92" s="98" t="s">
        <v>2294</v>
      </c>
      <c r="D92" s="98" t="s">
        <v>365</v>
      </c>
      <c r="E92" s="98" t="s">
        <v>369</v>
      </c>
      <c r="F92" s="98" t="s">
        <v>1080</v>
      </c>
      <c r="G92" s="100">
        <v>44937</v>
      </c>
      <c r="H92" s="98" t="s">
        <v>1080</v>
      </c>
      <c r="I92" s="98" t="s">
        <v>567</v>
      </c>
      <c r="J92" s="98" t="s">
        <v>567</v>
      </c>
      <c r="K92" s="98" t="s">
        <v>567</v>
      </c>
      <c r="L92" s="98">
        <v>2023</v>
      </c>
      <c r="M92" s="98" t="s">
        <v>338</v>
      </c>
      <c r="N92" s="98" t="s">
        <v>405</v>
      </c>
    </row>
    <row r="93" spans="1:14" ht="45" x14ac:dyDescent="0.25">
      <c r="A93" s="98" t="s">
        <v>2220</v>
      </c>
      <c r="B93" s="98">
        <v>130800969170</v>
      </c>
      <c r="C93" s="98" t="s">
        <v>2245</v>
      </c>
      <c r="D93" s="98" t="s">
        <v>365</v>
      </c>
      <c r="E93" s="98" t="s">
        <v>368</v>
      </c>
      <c r="F93" s="98" t="s">
        <v>494</v>
      </c>
      <c r="G93" s="100">
        <v>44210</v>
      </c>
      <c r="H93" s="98" t="s">
        <v>494</v>
      </c>
      <c r="I93" s="98" t="s">
        <v>567</v>
      </c>
      <c r="J93" s="98" t="s">
        <v>567</v>
      </c>
      <c r="K93" s="98" t="s">
        <v>567</v>
      </c>
      <c r="L93" s="98">
        <v>2023</v>
      </c>
      <c r="M93" s="98" t="s">
        <v>335</v>
      </c>
      <c r="N93" s="98" t="s">
        <v>400</v>
      </c>
    </row>
    <row r="94" spans="1:14" ht="60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 t="s">
        <v>336</v>
      </c>
      <c r="N94" s="98" t="s">
        <v>402</v>
      </c>
    </row>
    <row r="95" spans="1:14" ht="45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 t="s">
        <v>339</v>
      </c>
      <c r="N95" s="98" t="s">
        <v>401</v>
      </c>
    </row>
    <row r="96" spans="1:14" ht="45" x14ac:dyDescent="0.25">
      <c r="A96" s="98" t="s">
        <v>2238</v>
      </c>
      <c r="B96" s="98">
        <v>132001195020</v>
      </c>
      <c r="C96" s="98" t="s">
        <v>2295</v>
      </c>
      <c r="D96" s="98" t="s">
        <v>365</v>
      </c>
      <c r="E96" s="98" t="s">
        <v>369</v>
      </c>
      <c r="F96" s="98" t="s">
        <v>1080</v>
      </c>
      <c r="G96" s="100">
        <v>44775</v>
      </c>
      <c r="H96" s="98" t="s">
        <v>1080</v>
      </c>
      <c r="I96" s="98" t="s">
        <v>567</v>
      </c>
      <c r="J96" s="98" t="s">
        <v>567</v>
      </c>
      <c r="K96" s="98" t="s">
        <v>567</v>
      </c>
      <c r="L96" s="98">
        <v>2023</v>
      </c>
      <c r="M96" s="98" t="s">
        <v>318</v>
      </c>
      <c r="N96" s="98" t="s">
        <v>391</v>
      </c>
    </row>
    <row r="97" spans="1:14" ht="45" x14ac:dyDescent="0.25">
      <c r="A97" s="98" t="s">
        <v>2229</v>
      </c>
      <c r="B97" s="98">
        <v>132350535953</v>
      </c>
      <c r="C97" s="98" t="s">
        <v>2247</v>
      </c>
      <c r="D97" s="98" t="s">
        <v>365</v>
      </c>
      <c r="E97" s="98" t="s">
        <v>369</v>
      </c>
      <c r="F97" s="98" t="s">
        <v>1080</v>
      </c>
      <c r="G97" s="100">
        <v>44937</v>
      </c>
      <c r="H97" s="98" t="s">
        <v>1080</v>
      </c>
      <c r="I97" s="98" t="s">
        <v>567</v>
      </c>
      <c r="J97" s="98" t="s">
        <v>567</v>
      </c>
      <c r="K97" s="98" t="s">
        <v>567</v>
      </c>
      <c r="L97" s="98">
        <v>2023</v>
      </c>
      <c r="M97" s="98" t="s">
        <v>316</v>
      </c>
      <c r="N97" s="98" t="s">
        <v>397</v>
      </c>
    </row>
    <row r="98" spans="1:14" ht="45" x14ac:dyDescent="0.25">
      <c r="A98" s="98" t="s">
        <v>2226</v>
      </c>
      <c r="B98" s="98">
        <v>132709207709</v>
      </c>
      <c r="C98" s="98" t="s">
        <v>2247</v>
      </c>
      <c r="D98" s="98" t="s">
        <v>365</v>
      </c>
      <c r="E98" s="98" t="s">
        <v>369</v>
      </c>
      <c r="F98" s="98" t="s">
        <v>1080</v>
      </c>
      <c r="G98" s="100">
        <v>44826</v>
      </c>
      <c r="H98" s="98" t="s">
        <v>1080</v>
      </c>
      <c r="I98" s="98" t="s">
        <v>567</v>
      </c>
      <c r="J98" s="98" t="s">
        <v>567</v>
      </c>
      <c r="K98" s="98" t="s">
        <v>567</v>
      </c>
      <c r="L98" s="98">
        <v>2023</v>
      </c>
      <c r="M98" s="98" t="s">
        <v>341</v>
      </c>
      <c r="N98" s="98" t="s">
        <v>407</v>
      </c>
    </row>
    <row r="99" spans="1:14" ht="45" x14ac:dyDescent="0.25">
      <c r="A99" s="104" t="s">
        <v>183</v>
      </c>
      <c r="B99" s="99">
        <v>131600573286</v>
      </c>
      <c r="C99" s="98" t="s">
        <v>518</v>
      </c>
      <c r="D99" s="98" t="s">
        <v>365</v>
      </c>
      <c r="E99" s="98" t="s">
        <v>369</v>
      </c>
      <c r="F99" s="98" t="s">
        <v>1079</v>
      </c>
      <c r="G99" s="100">
        <v>40196</v>
      </c>
      <c r="H99" s="98" t="s">
        <v>517</v>
      </c>
      <c r="I99" s="98" t="s">
        <v>1220</v>
      </c>
      <c r="J99" s="98" t="s">
        <v>567</v>
      </c>
      <c r="K99" s="98" t="s">
        <v>567</v>
      </c>
      <c r="L99" s="98">
        <v>2023</v>
      </c>
      <c r="M99" s="98" t="s">
        <v>310</v>
      </c>
      <c r="N99" s="98" t="s">
        <v>385</v>
      </c>
    </row>
    <row r="100" spans="1:14" ht="75" x14ac:dyDescent="0.25">
      <c r="A100" s="98" t="s">
        <v>1364</v>
      </c>
      <c r="B100" s="98">
        <v>132602797011</v>
      </c>
      <c r="C100" s="98" t="s">
        <v>2192</v>
      </c>
      <c r="D100" s="98" t="s">
        <v>365</v>
      </c>
      <c r="E100" s="98" t="s">
        <v>369</v>
      </c>
      <c r="F100" s="98" t="s">
        <v>494</v>
      </c>
      <c r="G100" s="100">
        <v>39966</v>
      </c>
      <c r="H100" s="98" t="s">
        <v>2193</v>
      </c>
      <c r="I100" s="98" t="s">
        <v>2194</v>
      </c>
      <c r="J100" s="98" t="s">
        <v>2195</v>
      </c>
      <c r="K100" s="98" t="s">
        <v>2196</v>
      </c>
      <c r="L100" s="98">
        <v>2023</v>
      </c>
      <c r="M100" s="98" t="s">
        <v>2197</v>
      </c>
      <c r="N100" s="98" t="s">
        <v>432</v>
      </c>
    </row>
    <row r="101" spans="1:14" ht="60" x14ac:dyDescent="0.25">
      <c r="A101" s="104" t="s">
        <v>190</v>
      </c>
      <c r="B101" s="99">
        <v>130901580486</v>
      </c>
      <c r="C101" s="98" t="s">
        <v>546</v>
      </c>
      <c r="D101" s="98" t="s">
        <v>365</v>
      </c>
      <c r="E101" s="98" t="s">
        <v>369</v>
      </c>
      <c r="F101" s="98" t="s">
        <v>1078</v>
      </c>
      <c r="G101" s="100">
        <v>43864</v>
      </c>
      <c r="H101" s="98" t="s">
        <v>545</v>
      </c>
      <c r="I101" s="98" t="s">
        <v>567</v>
      </c>
      <c r="J101" s="98" t="s">
        <v>547</v>
      </c>
      <c r="K101" s="98" t="s">
        <v>567</v>
      </c>
      <c r="L101" s="98">
        <v>2023</v>
      </c>
      <c r="M101" s="98" t="s">
        <v>313</v>
      </c>
      <c r="N101" s="98" t="s">
        <v>398</v>
      </c>
    </row>
    <row r="102" spans="1:14" ht="15.75" x14ac:dyDescent="0.25">
      <c r="A102" s="104"/>
      <c r="B102" s="99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 t="s">
        <v>316</v>
      </c>
      <c r="N102" s="98" t="s">
        <v>397</v>
      </c>
    </row>
    <row r="103" spans="1:14" ht="15.75" x14ac:dyDescent="0.25">
      <c r="A103" s="104"/>
      <c r="B103" s="99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 t="s">
        <v>317</v>
      </c>
      <c r="N103" s="98" t="s">
        <v>397</v>
      </c>
    </row>
    <row r="104" spans="1:14" ht="45" x14ac:dyDescent="0.25">
      <c r="A104" s="104"/>
      <c r="B104" s="99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 t="s">
        <v>322</v>
      </c>
      <c r="N104" s="98" t="s">
        <v>388</v>
      </c>
    </row>
    <row r="105" spans="1:14" ht="45" x14ac:dyDescent="0.25">
      <c r="A105" s="104"/>
      <c r="B105" s="99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 t="s">
        <v>325</v>
      </c>
      <c r="N105" s="98" t="s">
        <v>398</v>
      </c>
    </row>
    <row r="106" spans="1:14" ht="15.75" x14ac:dyDescent="0.25">
      <c r="A106" s="104"/>
      <c r="B106" s="99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 t="s">
        <v>327</v>
      </c>
      <c r="N106" s="98" t="s">
        <v>398</v>
      </c>
    </row>
    <row r="107" spans="1:14" ht="30" x14ac:dyDescent="0.25">
      <c r="A107" s="104"/>
      <c r="B107" s="99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 t="s">
        <v>334</v>
      </c>
      <c r="N107" s="98" t="s">
        <v>400</v>
      </c>
    </row>
    <row r="108" spans="1:14" ht="45" x14ac:dyDescent="0.25">
      <c r="A108" s="104"/>
      <c r="B108" s="99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 t="s">
        <v>335</v>
      </c>
      <c r="N108" s="98" t="s">
        <v>401</v>
      </c>
    </row>
    <row r="109" spans="1:14" ht="45" x14ac:dyDescent="0.25">
      <c r="A109" s="104" t="s">
        <v>182</v>
      </c>
      <c r="B109" s="99">
        <v>131601307618</v>
      </c>
      <c r="C109" s="98" t="s">
        <v>514</v>
      </c>
      <c r="D109" s="98" t="s">
        <v>365</v>
      </c>
      <c r="E109" s="98" t="s">
        <v>369</v>
      </c>
      <c r="F109" s="98" t="s">
        <v>1080</v>
      </c>
      <c r="G109" s="100">
        <v>41166</v>
      </c>
      <c r="H109" s="98" t="s">
        <v>515</v>
      </c>
      <c r="I109" s="98" t="s">
        <v>567</v>
      </c>
      <c r="J109" s="98" t="s">
        <v>516</v>
      </c>
      <c r="K109" s="98" t="s">
        <v>567</v>
      </c>
      <c r="L109" s="98">
        <v>2023</v>
      </c>
      <c r="M109" s="98" t="s">
        <v>310</v>
      </c>
      <c r="N109" s="98" t="s">
        <v>385</v>
      </c>
    </row>
    <row r="110" spans="1:14" ht="45" x14ac:dyDescent="0.25">
      <c r="A110" s="104" t="s">
        <v>237</v>
      </c>
      <c r="B110" s="99">
        <v>132601508281</v>
      </c>
      <c r="C110" s="98" t="s">
        <v>1114</v>
      </c>
      <c r="D110" s="98" t="s">
        <v>365</v>
      </c>
      <c r="E110" s="98" t="s">
        <v>369</v>
      </c>
      <c r="F110" s="98" t="s">
        <v>1080</v>
      </c>
      <c r="G110" s="100">
        <v>36811</v>
      </c>
      <c r="H110" s="98" t="s">
        <v>494</v>
      </c>
      <c r="I110" s="98" t="s">
        <v>807</v>
      </c>
      <c r="J110" s="98" t="s">
        <v>808</v>
      </c>
      <c r="K110" s="98" t="s">
        <v>567</v>
      </c>
      <c r="L110" s="98">
        <v>2023</v>
      </c>
      <c r="M110" s="98" t="s">
        <v>333</v>
      </c>
      <c r="N110" s="98" t="s">
        <v>400</v>
      </c>
    </row>
    <row r="111" spans="1:14" ht="45" x14ac:dyDescent="0.25">
      <c r="A111" s="98" t="s">
        <v>2212</v>
      </c>
      <c r="B111" s="98">
        <v>132611779749</v>
      </c>
      <c r="C111" s="98" t="s">
        <v>2247</v>
      </c>
      <c r="D111" s="98" t="s">
        <v>365</v>
      </c>
      <c r="E111" s="98" t="s">
        <v>369</v>
      </c>
      <c r="F111" s="98" t="s">
        <v>1080</v>
      </c>
      <c r="G111" s="100">
        <v>44904</v>
      </c>
      <c r="H111" s="98" t="s">
        <v>1080</v>
      </c>
      <c r="I111" s="98" t="s">
        <v>567</v>
      </c>
      <c r="J111" s="98" t="s">
        <v>567</v>
      </c>
      <c r="K111" s="98" t="s">
        <v>567</v>
      </c>
      <c r="L111" s="98">
        <v>2023</v>
      </c>
      <c r="M111" s="98" t="s">
        <v>2266</v>
      </c>
      <c r="N111" s="98" t="s">
        <v>389</v>
      </c>
    </row>
    <row r="112" spans="1:14" ht="60" x14ac:dyDescent="0.25">
      <c r="A112" s="98" t="s">
        <v>2225</v>
      </c>
      <c r="B112" s="98">
        <v>132601519597</v>
      </c>
      <c r="C112" s="98" t="s">
        <v>2263</v>
      </c>
      <c r="D112" s="98" t="s">
        <v>365</v>
      </c>
      <c r="E112" s="98" t="s">
        <v>369</v>
      </c>
      <c r="F112" s="98" t="s">
        <v>2264</v>
      </c>
      <c r="G112" s="100">
        <v>42461</v>
      </c>
      <c r="H112" s="98" t="s">
        <v>2264</v>
      </c>
      <c r="I112" s="98" t="s">
        <v>567</v>
      </c>
      <c r="J112" s="98" t="s">
        <v>567</v>
      </c>
      <c r="K112" s="98" t="s">
        <v>567</v>
      </c>
      <c r="L112" s="98">
        <v>2023</v>
      </c>
      <c r="M112" s="98" t="s">
        <v>334</v>
      </c>
      <c r="N112" s="98" t="s">
        <v>400</v>
      </c>
    </row>
    <row r="113" spans="1:14" ht="75" x14ac:dyDescent="0.25">
      <c r="A113" s="98" t="s">
        <v>1182</v>
      </c>
      <c r="B113" s="99">
        <v>131600157053</v>
      </c>
      <c r="C113" s="98" t="s">
        <v>1183</v>
      </c>
      <c r="D113" s="98" t="s">
        <v>365</v>
      </c>
      <c r="E113" s="98" t="s">
        <v>369</v>
      </c>
      <c r="F113" s="98" t="s">
        <v>517</v>
      </c>
      <c r="G113" s="100">
        <v>36970</v>
      </c>
      <c r="H113" s="98" t="s">
        <v>492</v>
      </c>
      <c r="I113" s="98">
        <v>89279715999</v>
      </c>
      <c r="J113" s="98" t="s">
        <v>567</v>
      </c>
      <c r="K113" s="98" t="s">
        <v>567</v>
      </c>
      <c r="L113" s="98">
        <v>2023</v>
      </c>
      <c r="M113" s="98" t="s">
        <v>307</v>
      </c>
      <c r="N113" s="98" t="s">
        <v>385</v>
      </c>
    </row>
    <row r="114" spans="1:14" ht="45" x14ac:dyDescent="0.25">
      <c r="A114" s="98" t="s">
        <v>2234</v>
      </c>
      <c r="B114" s="98">
        <v>132804337680</v>
      </c>
      <c r="C114" s="98" t="s">
        <v>2247</v>
      </c>
      <c r="D114" s="98" t="s">
        <v>365</v>
      </c>
      <c r="E114" s="98" t="s">
        <v>369</v>
      </c>
      <c r="F114" s="98" t="s">
        <v>1080</v>
      </c>
      <c r="G114" s="100">
        <v>44574</v>
      </c>
      <c r="H114" s="98" t="s">
        <v>1080</v>
      </c>
      <c r="I114" s="98" t="s">
        <v>567</v>
      </c>
      <c r="J114" s="98" t="s">
        <v>567</v>
      </c>
      <c r="K114" s="98" t="s">
        <v>567</v>
      </c>
      <c r="L114" s="98">
        <v>2023</v>
      </c>
      <c r="M114" s="98" t="s">
        <v>2266</v>
      </c>
      <c r="N114" s="98" t="s">
        <v>389</v>
      </c>
    </row>
    <row r="115" spans="1:14" ht="45" x14ac:dyDescent="0.25">
      <c r="A115" s="98" t="s">
        <v>2200</v>
      </c>
      <c r="B115" s="98">
        <v>132612677235</v>
      </c>
      <c r="C115" s="98" t="s">
        <v>2247</v>
      </c>
      <c r="D115" s="98" t="s">
        <v>365</v>
      </c>
      <c r="E115" s="98" t="s">
        <v>369</v>
      </c>
      <c r="F115" s="98" t="s">
        <v>1080</v>
      </c>
      <c r="G115" s="100">
        <v>44593</v>
      </c>
      <c r="H115" s="98" t="s">
        <v>1080</v>
      </c>
      <c r="I115" s="98" t="s">
        <v>567</v>
      </c>
      <c r="J115" s="98" t="s">
        <v>567</v>
      </c>
      <c r="K115" s="98" t="s">
        <v>567</v>
      </c>
      <c r="L115" s="98">
        <v>2023</v>
      </c>
      <c r="M115" s="98" t="s">
        <v>341</v>
      </c>
      <c r="N115" s="98" t="s">
        <v>407</v>
      </c>
    </row>
    <row r="116" spans="1:14" ht="30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 t="s">
        <v>2262</v>
      </c>
      <c r="N116" s="98" t="s">
        <v>390</v>
      </c>
    </row>
    <row r="117" spans="1:14" ht="60" x14ac:dyDescent="0.25">
      <c r="A117" s="98" t="s">
        <v>1822</v>
      </c>
      <c r="B117" s="99">
        <v>130900170303</v>
      </c>
      <c r="C117" s="98" t="s">
        <v>1823</v>
      </c>
      <c r="D117" s="98" t="s">
        <v>365</v>
      </c>
      <c r="E117" s="98" t="s">
        <v>369</v>
      </c>
      <c r="F117" s="98" t="s">
        <v>1829</v>
      </c>
      <c r="G117" s="100">
        <v>38782</v>
      </c>
      <c r="H117" s="98" t="s">
        <v>1828</v>
      </c>
      <c r="I117" s="98">
        <v>89603390261</v>
      </c>
      <c r="J117" s="98" t="s">
        <v>1827</v>
      </c>
      <c r="K117" s="98" t="s">
        <v>567</v>
      </c>
      <c r="L117" s="98">
        <v>2023</v>
      </c>
      <c r="M117" s="98" t="s">
        <v>1940</v>
      </c>
      <c r="N117" s="98" t="s">
        <v>377</v>
      </c>
    </row>
    <row r="118" spans="1:14" ht="90" x14ac:dyDescent="0.25">
      <c r="A118" s="98" t="s">
        <v>2209</v>
      </c>
      <c r="B118" s="98">
        <v>132710047552</v>
      </c>
      <c r="C118" s="98" t="s">
        <v>2247</v>
      </c>
      <c r="D118" s="98" t="s">
        <v>365</v>
      </c>
      <c r="E118" s="98" t="s">
        <v>369</v>
      </c>
      <c r="F118" s="98" t="s">
        <v>1080</v>
      </c>
      <c r="G118" s="100">
        <v>44425</v>
      </c>
      <c r="H118" s="98" t="s">
        <v>1080</v>
      </c>
      <c r="I118" s="98" t="s">
        <v>567</v>
      </c>
      <c r="J118" s="98" t="s">
        <v>567</v>
      </c>
      <c r="K118" s="98" t="s">
        <v>567</v>
      </c>
      <c r="L118" s="98">
        <v>2023</v>
      </c>
      <c r="M118" s="98" t="s">
        <v>2022</v>
      </c>
      <c r="N118" s="98" t="s">
        <v>390</v>
      </c>
    </row>
    <row r="119" spans="1:14" ht="45" x14ac:dyDescent="0.25">
      <c r="A119" s="98" t="s">
        <v>1995</v>
      </c>
      <c r="B119" s="98">
        <v>132610868227</v>
      </c>
      <c r="C119" s="98" t="s">
        <v>2024</v>
      </c>
      <c r="D119" s="98" t="s">
        <v>365</v>
      </c>
      <c r="E119" s="98" t="s">
        <v>369</v>
      </c>
      <c r="F119" s="98" t="s">
        <v>1080</v>
      </c>
      <c r="G119" s="100">
        <v>44363</v>
      </c>
      <c r="H119" s="98" t="s">
        <v>1080</v>
      </c>
      <c r="I119" s="98" t="s">
        <v>2028</v>
      </c>
      <c r="J119" s="98" t="s">
        <v>2029</v>
      </c>
      <c r="K119" s="98" t="s">
        <v>567</v>
      </c>
      <c r="L119" s="98">
        <v>2023</v>
      </c>
      <c r="M119" s="98" t="s">
        <v>310</v>
      </c>
      <c r="N119" s="98" t="s">
        <v>377</v>
      </c>
    </row>
    <row r="120" spans="1:14" ht="45" x14ac:dyDescent="0.25">
      <c r="A120" s="98" t="s">
        <v>2214</v>
      </c>
      <c r="B120" s="98">
        <v>130600482950</v>
      </c>
      <c r="C120" s="98" t="s">
        <v>2247</v>
      </c>
      <c r="D120" s="98" t="s">
        <v>365</v>
      </c>
      <c r="E120" s="98" t="s">
        <v>369</v>
      </c>
      <c r="F120" s="98" t="s">
        <v>1080</v>
      </c>
      <c r="G120" s="100">
        <v>44670</v>
      </c>
      <c r="H120" s="98" t="s">
        <v>1080</v>
      </c>
      <c r="I120" s="98" t="s">
        <v>567</v>
      </c>
      <c r="J120" s="98" t="s">
        <v>567</v>
      </c>
      <c r="K120" s="98" t="s">
        <v>567</v>
      </c>
      <c r="L120" s="98">
        <v>2023</v>
      </c>
      <c r="M120" s="98" t="s">
        <v>339</v>
      </c>
      <c r="N120" s="98" t="s">
        <v>401</v>
      </c>
    </row>
    <row r="121" spans="1:14" ht="45" x14ac:dyDescent="0.25">
      <c r="A121" s="98" t="s">
        <v>2205</v>
      </c>
      <c r="B121" s="98">
        <v>132706159912</v>
      </c>
      <c r="C121" s="98" t="s">
        <v>2247</v>
      </c>
      <c r="D121" s="98" t="s">
        <v>365</v>
      </c>
      <c r="E121" s="98" t="s">
        <v>369</v>
      </c>
      <c r="F121" s="98" t="s">
        <v>1080</v>
      </c>
      <c r="G121" s="100">
        <v>45019</v>
      </c>
      <c r="H121" s="98" t="s">
        <v>1080</v>
      </c>
      <c r="I121" s="98" t="s">
        <v>567</v>
      </c>
      <c r="J121" s="98" t="s">
        <v>567</v>
      </c>
      <c r="K121" s="98" t="s">
        <v>567</v>
      </c>
      <c r="L121" s="98">
        <v>2023</v>
      </c>
      <c r="M121" s="98" t="s">
        <v>334</v>
      </c>
      <c r="N121" s="98" t="s">
        <v>400</v>
      </c>
    </row>
    <row r="122" spans="1:14" ht="45" x14ac:dyDescent="0.25">
      <c r="A122" s="98" t="s">
        <v>2228</v>
      </c>
      <c r="B122" s="98">
        <v>131601318602</v>
      </c>
      <c r="C122" s="98" t="s">
        <v>2247</v>
      </c>
      <c r="D122" s="98" t="s">
        <v>365</v>
      </c>
      <c r="E122" s="98" t="s">
        <v>369</v>
      </c>
      <c r="F122" s="98" t="s">
        <v>2026</v>
      </c>
      <c r="G122" s="100">
        <v>42723</v>
      </c>
      <c r="H122" s="98" t="s">
        <v>2026</v>
      </c>
      <c r="I122" s="98" t="s">
        <v>567</v>
      </c>
      <c r="J122" s="98" t="s">
        <v>567</v>
      </c>
      <c r="K122" s="98" t="s">
        <v>567</v>
      </c>
      <c r="L122" s="98">
        <v>2023</v>
      </c>
      <c r="M122" s="98" t="s">
        <v>316</v>
      </c>
      <c r="N122" s="98" t="s">
        <v>397</v>
      </c>
    </row>
    <row r="123" spans="1:14" ht="45" x14ac:dyDescent="0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 t="s">
        <v>339</v>
      </c>
      <c r="N123" s="98" t="s">
        <v>401</v>
      </c>
    </row>
    <row r="124" spans="1:14" ht="30" x14ac:dyDescent="0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 t="s">
        <v>341</v>
      </c>
      <c r="N124" s="98" t="s">
        <v>407</v>
      </c>
    </row>
    <row r="125" spans="1:14" ht="45" x14ac:dyDescent="0.25">
      <c r="A125" s="98" t="s">
        <v>2227</v>
      </c>
      <c r="B125" s="98">
        <v>130901372246</v>
      </c>
      <c r="C125" s="98" t="s">
        <v>2247</v>
      </c>
      <c r="D125" s="98" t="s">
        <v>365</v>
      </c>
      <c r="E125" s="98" t="s">
        <v>369</v>
      </c>
      <c r="F125" s="98" t="s">
        <v>1080</v>
      </c>
      <c r="G125" s="100">
        <v>44538</v>
      </c>
      <c r="H125" s="98" t="s">
        <v>1080</v>
      </c>
      <c r="I125" s="98" t="s">
        <v>567</v>
      </c>
      <c r="J125" s="98" t="s">
        <v>567</v>
      </c>
      <c r="K125" s="98" t="s">
        <v>567</v>
      </c>
      <c r="L125" s="98">
        <v>2023</v>
      </c>
      <c r="M125" s="98" t="s">
        <v>2267</v>
      </c>
      <c r="N125" s="98" t="s">
        <v>385</v>
      </c>
    </row>
    <row r="126" spans="1:14" ht="45" x14ac:dyDescent="0.25">
      <c r="A126" s="98"/>
      <c r="B126" s="98"/>
      <c r="C126" s="98"/>
      <c r="D126" s="98"/>
      <c r="E126" s="98"/>
      <c r="F126" s="98"/>
      <c r="G126" s="100">
        <v>44539</v>
      </c>
      <c r="H126" s="98" t="s">
        <v>1080</v>
      </c>
      <c r="I126" s="98" t="s">
        <v>567</v>
      </c>
      <c r="J126" s="98" t="s">
        <v>567</v>
      </c>
      <c r="K126" s="98" t="s">
        <v>567</v>
      </c>
      <c r="L126" s="98">
        <v>2023</v>
      </c>
      <c r="M126" s="98" t="s">
        <v>307</v>
      </c>
      <c r="N126" s="98" t="s">
        <v>377</v>
      </c>
    </row>
    <row r="127" spans="1:14" ht="45" x14ac:dyDescent="0.25">
      <c r="A127" s="98" t="s">
        <v>2216</v>
      </c>
      <c r="B127" s="98">
        <v>132807678738</v>
      </c>
      <c r="C127" s="98" t="s">
        <v>2247</v>
      </c>
      <c r="D127" s="98" t="s">
        <v>365</v>
      </c>
      <c r="E127" s="98" t="s">
        <v>369</v>
      </c>
      <c r="F127" s="98" t="s">
        <v>1080</v>
      </c>
      <c r="G127" s="100">
        <v>37558</v>
      </c>
      <c r="H127" s="98" t="s">
        <v>1080</v>
      </c>
      <c r="I127" s="98" t="s">
        <v>567</v>
      </c>
      <c r="J127" s="98" t="s">
        <v>567</v>
      </c>
      <c r="K127" s="98" t="s">
        <v>567</v>
      </c>
      <c r="L127" s="98">
        <v>2023</v>
      </c>
      <c r="M127" s="98" t="s">
        <v>2266</v>
      </c>
      <c r="N127" s="98" t="s">
        <v>389</v>
      </c>
    </row>
    <row r="128" spans="1:14" ht="75" x14ac:dyDescent="0.25">
      <c r="A128" s="98" t="s">
        <v>2310</v>
      </c>
      <c r="B128" s="98">
        <v>131100382491</v>
      </c>
      <c r="C128" s="98" t="s">
        <v>587</v>
      </c>
      <c r="D128" s="98" t="s">
        <v>364</v>
      </c>
      <c r="E128" s="98" t="s">
        <v>368</v>
      </c>
      <c r="F128" s="98" t="s">
        <v>1077</v>
      </c>
      <c r="G128" s="100">
        <v>41556</v>
      </c>
      <c r="H128" s="98" t="s">
        <v>958</v>
      </c>
      <c r="I128" s="98" t="s">
        <v>567</v>
      </c>
      <c r="J128" s="98" t="s">
        <v>957</v>
      </c>
      <c r="K128" s="98" t="s">
        <v>567</v>
      </c>
      <c r="L128" s="98">
        <v>2023</v>
      </c>
      <c r="M128" s="98" t="s">
        <v>336</v>
      </c>
      <c r="N128" s="98" t="s">
        <v>403</v>
      </c>
    </row>
    <row r="129" spans="1:14" ht="30" x14ac:dyDescent="0.25">
      <c r="A129" s="98" t="s">
        <v>2311</v>
      </c>
      <c r="B129" s="98">
        <v>132600021390</v>
      </c>
      <c r="C129" s="98" t="s">
        <v>624</v>
      </c>
      <c r="D129" s="98" t="s">
        <v>364</v>
      </c>
      <c r="E129" s="98" t="s">
        <v>369</v>
      </c>
      <c r="F129" s="98" t="s">
        <v>1080</v>
      </c>
      <c r="G129" s="100">
        <v>35289</v>
      </c>
      <c r="H129" s="98" t="s">
        <v>494</v>
      </c>
      <c r="I129" s="98" t="s">
        <v>623</v>
      </c>
      <c r="J129" s="98" t="s">
        <v>567</v>
      </c>
      <c r="K129" s="98" t="s">
        <v>567</v>
      </c>
      <c r="L129" s="98">
        <v>2023</v>
      </c>
      <c r="M129" s="98" t="s">
        <v>317</v>
      </c>
      <c r="N129" s="98" t="s">
        <v>397</v>
      </c>
    </row>
    <row r="130" spans="1:14" ht="60" x14ac:dyDescent="0.25">
      <c r="A130" s="98" t="s">
        <v>2204</v>
      </c>
      <c r="B130" s="98">
        <v>132302603650</v>
      </c>
      <c r="C130" s="98" t="s">
        <v>2247</v>
      </c>
      <c r="D130" s="98" t="s">
        <v>365</v>
      </c>
      <c r="E130" s="98" t="s">
        <v>369</v>
      </c>
      <c r="F130" s="98" t="s">
        <v>1080</v>
      </c>
      <c r="G130" s="100">
        <v>44956</v>
      </c>
      <c r="H130" s="98" t="s">
        <v>1080</v>
      </c>
      <c r="I130" s="98" t="s">
        <v>567</v>
      </c>
      <c r="J130" s="98" t="s">
        <v>567</v>
      </c>
      <c r="K130" s="98" t="s">
        <v>567</v>
      </c>
      <c r="L130" s="98">
        <v>2023</v>
      </c>
      <c r="M130" s="98" t="s">
        <v>336</v>
      </c>
      <c r="N130" s="98" t="s">
        <v>402</v>
      </c>
    </row>
    <row r="131" spans="1:14" ht="30" x14ac:dyDescent="0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 t="s">
        <v>2268</v>
      </c>
      <c r="N131" s="98" t="s">
        <v>385</v>
      </c>
    </row>
    <row r="132" spans="1:14" ht="30" x14ac:dyDescent="0.25">
      <c r="A132" s="98" t="s">
        <v>2199</v>
      </c>
      <c r="B132" s="98">
        <v>130700010630</v>
      </c>
      <c r="C132" s="98" t="s">
        <v>2244</v>
      </c>
      <c r="D132" s="98" t="s">
        <v>365</v>
      </c>
      <c r="E132" s="98" t="s">
        <v>369</v>
      </c>
      <c r="F132" s="98" t="s">
        <v>494</v>
      </c>
      <c r="G132" s="100">
        <v>37691</v>
      </c>
      <c r="H132" s="98" t="s">
        <v>494</v>
      </c>
      <c r="I132" s="98" t="s">
        <v>567</v>
      </c>
      <c r="J132" s="98" t="s">
        <v>567</v>
      </c>
      <c r="K132" s="98" t="s">
        <v>567</v>
      </c>
      <c r="L132" s="98">
        <v>2023</v>
      </c>
      <c r="M132" s="98" t="s">
        <v>318</v>
      </c>
      <c r="N132" s="98" t="s">
        <v>391</v>
      </c>
    </row>
    <row r="133" spans="1:14" ht="45" x14ac:dyDescent="0.25">
      <c r="A133" s="98" t="s">
        <v>2233</v>
      </c>
      <c r="B133" s="98">
        <v>132101687000</v>
      </c>
      <c r="C133" s="98" t="s">
        <v>2247</v>
      </c>
      <c r="D133" s="98" t="s">
        <v>365</v>
      </c>
      <c r="E133" s="98" t="s">
        <v>369</v>
      </c>
      <c r="F133" s="98" t="s">
        <v>1080</v>
      </c>
      <c r="G133" s="100">
        <v>45183</v>
      </c>
      <c r="H133" s="98" t="s">
        <v>1080</v>
      </c>
      <c r="I133" s="98" t="s">
        <v>567</v>
      </c>
      <c r="J133" s="98" t="s">
        <v>567</v>
      </c>
      <c r="K133" s="98" t="s">
        <v>567</v>
      </c>
      <c r="L133" s="98">
        <v>2023</v>
      </c>
      <c r="M133" s="98" t="s">
        <v>316</v>
      </c>
      <c r="N133" s="98" t="s">
        <v>397</v>
      </c>
    </row>
    <row r="134" spans="1:14" ht="75" x14ac:dyDescent="0.25">
      <c r="A134" s="98" t="s">
        <v>2222</v>
      </c>
      <c r="B134" s="98">
        <v>132437443496</v>
      </c>
      <c r="C134" s="98" t="s">
        <v>2253</v>
      </c>
      <c r="D134" s="98" t="s">
        <v>365</v>
      </c>
      <c r="E134" s="98" t="s">
        <v>369</v>
      </c>
      <c r="F134" s="98" t="s">
        <v>2254</v>
      </c>
      <c r="G134" s="100">
        <v>42271</v>
      </c>
      <c r="H134" s="98" t="s">
        <v>2254</v>
      </c>
      <c r="I134" s="98" t="s">
        <v>567</v>
      </c>
      <c r="J134" s="98" t="s">
        <v>567</v>
      </c>
      <c r="K134" s="98" t="s">
        <v>567</v>
      </c>
      <c r="L134" s="98">
        <v>2023</v>
      </c>
      <c r="M134" s="98" t="s">
        <v>316</v>
      </c>
      <c r="N134" s="98" t="s">
        <v>397</v>
      </c>
    </row>
    <row r="135" spans="1:14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 t="s">
        <v>327</v>
      </c>
      <c r="N135" s="98" t="s">
        <v>398</v>
      </c>
    </row>
    <row r="136" spans="1:14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 t="s">
        <v>330</v>
      </c>
      <c r="N136" s="98" t="s">
        <v>400</v>
      </c>
    </row>
    <row r="137" spans="1:14" ht="45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 t="s">
        <v>333</v>
      </c>
      <c r="N137" s="98" t="s">
        <v>400</v>
      </c>
    </row>
    <row r="138" spans="1:14" ht="45" x14ac:dyDescent="0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 t="s">
        <v>339</v>
      </c>
      <c r="N138" s="98" t="s">
        <v>401</v>
      </c>
    </row>
    <row r="139" spans="1:14" ht="45" x14ac:dyDescent="0.25">
      <c r="A139" s="98" t="s">
        <v>2230</v>
      </c>
      <c r="B139" s="98">
        <v>130200625114</v>
      </c>
      <c r="C139" s="98" t="s">
        <v>2247</v>
      </c>
      <c r="D139" s="98" t="s">
        <v>365</v>
      </c>
      <c r="E139" s="98" t="s">
        <v>369</v>
      </c>
      <c r="F139" s="98" t="s">
        <v>1080</v>
      </c>
      <c r="G139" s="100">
        <v>45267</v>
      </c>
      <c r="H139" s="98" t="s">
        <v>1080</v>
      </c>
      <c r="I139" s="98" t="s">
        <v>567</v>
      </c>
      <c r="J139" s="98" t="s">
        <v>567</v>
      </c>
      <c r="K139" s="98" t="s">
        <v>567</v>
      </c>
      <c r="L139" s="98">
        <v>2023</v>
      </c>
      <c r="M139" s="98" t="s">
        <v>307</v>
      </c>
      <c r="N139" s="98" t="s">
        <v>377</v>
      </c>
    </row>
    <row r="140" spans="1:14" ht="60" x14ac:dyDescent="0.25">
      <c r="A140" s="98" t="s">
        <v>1461</v>
      </c>
      <c r="B140" s="99">
        <v>132705627406</v>
      </c>
      <c r="C140" s="98" t="s">
        <v>1462</v>
      </c>
      <c r="D140" s="98" t="s">
        <v>364</v>
      </c>
      <c r="E140" s="98" t="s">
        <v>369</v>
      </c>
      <c r="F140" s="98" t="s">
        <v>1080</v>
      </c>
      <c r="G140" s="100">
        <v>43502</v>
      </c>
      <c r="H140" s="98" t="s">
        <v>494</v>
      </c>
      <c r="I140" s="98" t="s">
        <v>567</v>
      </c>
      <c r="J140" s="98" t="s">
        <v>567</v>
      </c>
      <c r="K140" s="98" t="s">
        <v>567</v>
      </c>
      <c r="L140" s="98">
        <v>2023</v>
      </c>
      <c r="M140" s="98" t="s">
        <v>336</v>
      </c>
      <c r="N140" s="98" t="s">
        <v>431</v>
      </c>
    </row>
    <row r="141" spans="1:14" ht="45" x14ac:dyDescent="0.25">
      <c r="A141" s="98" t="s">
        <v>1628</v>
      </c>
      <c r="B141" s="99">
        <v>132611273631</v>
      </c>
      <c r="C141" s="98" t="s">
        <v>1284</v>
      </c>
      <c r="D141" s="98" t="s">
        <v>365</v>
      </c>
      <c r="E141" s="98" t="s">
        <v>369</v>
      </c>
      <c r="F141" s="98" t="s">
        <v>1080</v>
      </c>
      <c r="G141" s="100">
        <v>41206</v>
      </c>
      <c r="H141" s="98" t="s">
        <v>494</v>
      </c>
      <c r="I141" s="98" t="s">
        <v>1728</v>
      </c>
      <c r="J141" s="98" t="s">
        <v>1729</v>
      </c>
      <c r="K141" s="98" t="s">
        <v>567</v>
      </c>
      <c r="L141" s="98">
        <v>2023</v>
      </c>
      <c r="M141" s="98" t="s">
        <v>342</v>
      </c>
      <c r="N141" s="98" t="s">
        <v>407</v>
      </c>
    </row>
    <row r="142" spans="1:14" ht="45" x14ac:dyDescent="0.25">
      <c r="A142" s="98" t="s">
        <v>2277</v>
      </c>
      <c r="B142" s="98">
        <v>132610004097</v>
      </c>
      <c r="C142" s="98" t="s">
        <v>685</v>
      </c>
      <c r="D142" s="98" t="s">
        <v>365</v>
      </c>
      <c r="E142" s="98" t="s">
        <v>369</v>
      </c>
      <c r="F142" s="98" t="s">
        <v>1080</v>
      </c>
      <c r="G142" s="100">
        <v>44302</v>
      </c>
      <c r="H142" s="98" t="s">
        <v>1080</v>
      </c>
      <c r="I142" s="98" t="s">
        <v>567</v>
      </c>
      <c r="J142" s="98" t="s">
        <v>567</v>
      </c>
      <c r="K142" s="98" t="s">
        <v>567</v>
      </c>
      <c r="L142" s="98">
        <v>2023</v>
      </c>
      <c r="M142" s="98" t="s">
        <v>340</v>
      </c>
      <c r="N142" s="98" t="s">
        <v>406</v>
      </c>
    </row>
    <row r="143" spans="1:14" ht="75" x14ac:dyDescent="0.25">
      <c r="A143" s="98" t="s">
        <v>2232</v>
      </c>
      <c r="B143" s="98">
        <v>130801970161</v>
      </c>
      <c r="C143" s="98" t="s">
        <v>2276</v>
      </c>
      <c r="D143" s="98" t="s">
        <v>365</v>
      </c>
      <c r="E143" s="98" t="s">
        <v>369</v>
      </c>
      <c r="F143" s="98" t="s">
        <v>1080</v>
      </c>
      <c r="G143" s="100">
        <v>44896</v>
      </c>
      <c r="H143" s="98" t="s">
        <v>1080</v>
      </c>
      <c r="I143" s="98" t="s">
        <v>567</v>
      </c>
      <c r="J143" s="98" t="s">
        <v>567</v>
      </c>
      <c r="K143" s="98" t="s">
        <v>567</v>
      </c>
      <c r="L143" s="98">
        <v>2023</v>
      </c>
      <c r="M143" s="98" t="s">
        <v>336</v>
      </c>
      <c r="N143" s="98" t="s">
        <v>402</v>
      </c>
    </row>
    <row r="144" spans="1:14" ht="90" x14ac:dyDescent="0.25">
      <c r="A144" s="98" t="s">
        <v>1667</v>
      </c>
      <c r="B144" s="99">
        <v>132404779910</v>
      </c>
      <c r="C144" s="98" t="s">
        <v>1808</v>
      </c>
      <c r="D144" s="98" t="s">
        <v>365</v>
      </c>
      <c r="E144" s="98" t="s">
        <v>369</v>
      </c>
      <c r="F144" s="98" t="s">
        <v>987</v>
      </c>
      <c r="G144" s="100">
        <v>40092</v>
      </c>
      <c r="H144" s="98" t="s">
        <v>1809</v>
      </c>
      <c r="I144" s="98" t="s">
        <v>1810</v>
      </c>
      <c r="J144" s="98" t="s">
        <v>567</v>
      </c>
      <c r="K144" s="98" t="s">
        <v>567</v>
      </c>
      <c r="L144" s="98">
        <v>2023</v>
      </c>
      <c r="M144" s="98" t="s">
        <v>325</v>
      </c>
      <c r="N144" s="98" t="s">
        <v>398</v>
      </c>
    </row>
    <row r="145" spans="1:14" ht="60" x14ac:dyDescent="0.25">
      <c r="A145" s="104" t="s">
        <v>213</v>
      </c>
      <c r="B145" s="99">
        <v>132604821894</v>
      </c>
      <c r="C145" s="98" t="s">
        <v>1115</v>
      </c>
      <c r="D145" s="98" t="s">
        <v>364</v>
      </c>
      <c r="E145" s="98" t="s">
        <v>369</v>
      </c>
      <c r="F145" s="98" t="s">
        <v>1080</v>
      </c>
      <c r="G145" s="100">
        <v>39854</v>
      </c>
      <c r="H145" s="98" t="s">
        <v>494</v>
      </c>
      <c r="I145" s="98" t="s">
        <v>661</v>
      </c>
      <c r="J145" s="98" t="s">
        <v>567</v>
      </c>
      <c r="K145" s="98" t="s">
        <v>567</v>
      </c>
      <c r="L145" s="98">
        <v>2023</v>
      </c>
      <c r="M145" s="98" t="s">
        <v>319</v>
      </c>
      <c r="N145" s="98" t="s">
        <v>392</v>
      </c>
    </row>
    <row r="146" spans="1:14" ht="60" x14ac:dyDescent="0.25">
      <c r="A146" s="98" t="s">
        <v>2215</v>
      </c>
      <c r="B146" s="98">
        <v>130900921327</v>
      </c>
      <c r="C146" s="98" t="s">
        <v>2283</v>
      </c>
      <c r="D146" s="98" t="s">
        <v>365</v>
      </c>
      <c r="E146" s="98" t="s">
        <v>369</v>
      </c>
      <c r="F146" s="98" t="s">
        <v>1080</v>
      </c>
      <c r="G146" s="100">
        <v>44244</v>
      </c>
      <c r="H146" s="98" t="s">
        <v>2284</v>
      </c>
      <c r="I146" s="98" t="s">
        <v>567</v>
      </c>
      <c r="J146" s="98" t="s">
        <v>567</v>
      </c>
      <c r="K146" s="98" t="s">
        <v>567</v>
      </c>
      <c r="L146" s="98">
        <v>2023</v>
      </c>
      <c r="M146" s="98" t="s">
        <v>333</v>
      </c>
      <c r="N146" s="98" t="s">
        <v>400</v>
      </c>
    </row>
    <row r="147" spans="1:14" ht="45" x14ac:dyDescent="0.25">
      <c r="A147" s="98" t="s">
        <v>2202</v>
      </c>
      <c r="B147" s="98">
        <v>130801892097</v>
      </c>
      <c r="C147" s="98" t="s">
        <v>2255</v>
      </c>
      <c r="D147" s="98" t="s">
        <v>365</v>
      </c>
      <c r="E147" s="98" t="s">
        <v>369</v>
      </c>
      <c r="F147" s="98" t="s">
        <v>1080</v>
      </c>
      <c r="G147" s="100">
        <v>44846</v>
      </c>
      <c r="H147" s="98" t="s">
        <v>1080</v>
      </c>
      <c r="I147" s="98" t="s">
        <v>567</v>
      </c>
      <c r="J147" s="98" t="s">
        <v>567</v>
      </c>
      <c r="K147" s="98" t="s">
        <v>567</v>
      </c>
      <c r="L147" s="98">
        <v>2023</v>
      </c>
      <c r="M147" s="98" t="s">
        <v>308</v>
      </c>
      <c r="N147" s="98" t="s">
        <v>385</v>
      </c>
    </row>
    <row r="148" spans="1:14" ht="45" x14ac:dyDescent="0.25">
      <c r="A148" s="98" t="s">
        <v>2231</v>
      </c>
      <c r="B148" s="98">
        <v>131600752398</v>
      </c>
      <c r="C148" s="98" t="s">
        <v>2274</v>
      </c>
      <c r="D148" s="98" t="s">
        <v>365</v>
      </c>
      <c r="E148" s="98" t="s">
        <v>369</v>
      </c>
      <c r="F148" s="98" t="s">
        <v>2273</v>
      </c>
      <c r="G148" s="100">
        <v>44186</v>
      </c>
      <c r="H148" s="98" t="s">
        <v>2273</v>
      </c>
      <c r="I148" s="98" t="s">
        <v>567</v>
      </c>
      <c r="J148" s="98" t="s">
        <v>567</v>
      </c>
      <c r="K148" s="98" t="s">
        <v>567</v>
      </c>
      <c r="L148" s="98">
        <v>2023</v>
      </c>
      <c r="M148" s="98" t="s">
        <v>338</v>
      </c>
      <c r="N148" s="98" t="s">
        <v>405</v>
      </c>
    </row>
    <row r="149" spans="1:14" ht="60" x14ac:dyDescent="0.25">
      <c r="A149" s="104" t="s">
        <v>202</v>
      </c>
      <c r="B149" s="99">
        <v>132708363590</v>
      </c>
      <c r="C149" s="98" t="s">
        <v>610</v>
      </c>
      <c r="D149" s="98" t="s">
        <v>365</v>
      </c>
      <c r="E149" s="98" t="s">
        <v>369</v>
      </c>
      <c r="F149" s="98" t="s">
        <v>1080</v>
      </c>
      <c r="G149" s="100">
        <v>42019</v>
      </c>
      <c r="H149" s="98" t="s">
        <v>494</v>
      </c>
      <c r="I149" s="98" t="s">
        <v>1221</v>
      </c>
      <c r="J149" s="98" t="s">
        <v>1222</v>
      </c>
      <c r="K149" s="98" t="s">
        <v>1223</v>
      </c>
      <c r="L149" s="98">
        <v>2023</v>
      </c>
      <c r="M149" s="98" t="s">
        <v>316</v>
      </c>
      <c r="N149" s="98" t="s">
        <v>397</v>
      </c>
    </row>
    <row r="150" spans="1:14" ht="30" x14ac:dyDescent="0.25">
      <c r="A150" s="104"/>
      <c r="B150" s="99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 t="s">
        <v>341</v>
      </c>
      <c r="N150" s="98" t="s">
        <v>407</v>
      </c>
    </row>
    <row r="151" spans="1:14" ht="45" x14ac:dyDescent="0.25">
      <c r="A151" s="98" t="s">
        <v>2235</v>
      </c>
      <c r="B151" s="98">
        <v>131902041070</v>
      </c>
      <c r="C151" s="98" t="s">
        <v>2283</v>
      </c>
      <c r="D151" s="98" t="s">
        <v>365</v>
      </c>
      <c r="E151" s="98" t="s">
        <v>369</v>
      </c>
      <c r="F151" s="98" t="s">
        <v>1080</v>
      </c>
      <c r="G151" s="100">
        <v>44403</v>
      </c>
      <c r="H151" s="98" t="s">
        <v>1080</v>
      </c>
      <c r="I151" s="98" t="s">
        <v>567</v>
      </c>
      <c r="J151" s="98" t="s">
        <v>567</v>
      </c>
      <c r="K151" s="98" t="s">
        <v>567</v>
      </c>
      <c r="L151" s="98">
        <v>2023</v>
      </c>
      <c r="M151" s="98" t="s">
        <v>330</v>
      </c>
      <c r="N151" s="98" t="s">
        <v>400</v>
      </c>
    </row>
    <row r="152" spans="1:14" ht="45" x14ac:dyDescent="0.25">
      <c r="A152" s="98" t="s">
        <v>2207</v>
      </c>
      <c r="B152" s="98">
        <v>132700130593</v>
      </c>
      <c r="C152" s="98" t="s">
        <v>2275</v>
      </c>
      <c r="D152" s="98" t="s">
        <v>365</v>
      </c>
      <c r="E152" s="98" t="s">
        <v>369</v>
      </c>
      <c r="F152" s="98" t="s">
        <v>1080</v>
      </c>
      <c r="G152" s="100">
        <v>44371</v>
      </c>
      <c r="H152" s="98" t="s">
        <v>1080</v>
      </c>
      <c r="I152" s="98" t="s">
        <v>567</v>
      </c>
      <c r="J152" s="98" t="s">
        <v>567</v>
      </c>
      <c r="K152" s="98" t="s">
        <v>567</v>
      </c>
      <c r="L152" s="98">
        <v>2023</v>
      </c>
      <c r="M152" s="98" t="s">
        <v>345</v>
      </c>
      <c r="N152" s="98" t="s">
        <v>385</v>
      </c>
    </row>
    <row r="153" spans="1:14" ht="45" x14ac:dyDescent="0.25">
      <c r="A153" s="98" t="s">
        <v>2221</v>
      </c>
      <c r="B153" s="98">
        <v>132608385198</v>
      </c>
      <c r="C153" s="98" t="s">
        <v>2246</v>
      </c>
      <c r="D153" s="98" t="s">
        <v>365</v>
      </c>
      <c r="E153" s="98" t="s">
        <v>369</v>
      </c>
      <c r="F153" s="98" t="s">
        <v>1080</v>
      </c>
      <c r="G153" s="100">
        <v>44546</v>
      </c>
      <c r="H153" s="98" t="s">
        <v>1080</v>
      </c>
      <c r="I153" s="98" t="s">
        <v>567</v>
      </c>
      <c r="J153" s="98" t="s">
        <v>567</v>
      </c>
      <c r="K153" s="98" t="s">
        <v>567</v>
      </c>
      <c r="L153" s="98">
        <v>2023</v>
      </c>
      <c r="M153" s="98" t="s">
        <v>317</v>
      </c>
      <c r="N153" s="98" t="s">
        <v>397</v>
      </c>
    </row>
    <row r="154" spans="1:14" ht="60" x14ac:dyDescent="0.25">
      <c r="A154" s="98" t="s">
        <v>2211</v>
      </c>
      <c r="B154" s="98">
        <v>131401635682</v>
      </c>
      <c r="C154" s="98" t="s">
        <v>2247</v>
      </c>
      <c r="D154" s="98" t="s">
        <v>365</v>
      </c>
      <c r="E154" s="98" t="s">
        <v>369</v>
      </c>
      <c r="F154" s="98" t="s">
        <v>1096</v>
      </c>
      <c r="G154" s="100">
        <v>44216</v>
      </c>
      <c r="H154" s="98" t="s">
        <v>2278</v>
      </c>
      <c r="I154" s="98" t="s">
        <v>567</v>
      </c>
      <c r="J154" s="98" t="s">
        <v>567</v>
      </c>
      <c r="K154" s="98" t="s">
        <v>567</v>
      </c>
      <c r="L154" s="98">
        <v>2023</v>
      </c>
      <c r="M154" s="98" t="s">
        <v>2191</v>
      </c>
      <c r="N154" s="98" t="s">
        <v>389</v>
      </c>
    </row>
    <row r="155" spans="1:14" ht="45" x14ac:dyDescent="0.25">
      <c r="A155" s="98" t="s">
        <v>2219</v>
      </c>
      <c r="B155" s="98">
        <v>132610499330</v>
      </c>
      <c r="C155" s="98" t="s">
        <v>2242</v>
      </c>
      <c r="D155" s="98" t="s">
        <v>365</v>
      </c>
      <c r="E155" s="98" t="s">
        <v>369</v>
      </c>
      <c r="F155" s="98" t="s">
        <v>1080</v>
      </c>
      <c r="G155" s="100">
        <v>42993</v>
      </c>
      <c r="H155" s="98" t="s">
        <v>2243</v>
      </c>
      <c r="I155" s="98" t="s">
        <v>567</v>
      </c>
      <c r="J155" s="98" t="s">
        <v>567</v>
      </c>
      <c r="K155" s="98" t="s">
        <v>567</v>
      </c>
      <c r="L155" s="98">
        <v>2023</v>
      </c>
      <c r="M155" s="98" t="s">
        <v>340</v>
      </c>
      <c r="N155" s="98" t="s">
        <v>406</v>
      </c>
    </row>
    <row r="156" spans="1:14" ht="60" x14ac:dyDescent="0.25">
      <c r="A156" s="98" t="s">
        <v>2208</v>
      </c>
      <c r="B156" s="98">
        <v>132609190064</v>
      </c>
      <c r="C156" s="98" t="s">
        <v>2247</v>
      </c>
      <c r="D156" s="98" t="s">
        <v>365</v>
      </c>
      <c r="E156" s="98" t="s">
        <v>369</v>
      </c>
      <c r="F156" s="98" t="s">
        <v>1080</v>
      </c>
      <c r="G156" s="100">
        <v>44573</v>
      </c>
      <c r="H156" s="98" t="s">
        <v>1080</v>
      </c>
      <c r="I156" s="98" t="s">
        <v>567</v>
      </c>
      <c r="J156" s="98" t="s">
        <v>567</v>
      </c>
      <c r="K156" s="98" t="s">
        <v>567</v>
      </c>
      <c r="L156" s="98">
        <v>2023</v>
      </c>
      <c r="M156" s="98" t="s">
        <v>336</v>
      </c>
      <c r="N156" s="98" t="s">
        <v>402</v>
      </c>
    </row>
    <row r="157" spans="1:14" ht="45" x14ac:dyDescent="0.25">
      <c r="A157" s="98" t="s">
        <v>2217</v>
      </c>
      <c r="B157" s="98">
        <v>132707776890</v>
      </c>
      <c r="C157" s="98" t="s">
        <v>2289</v>
      </c>
      <c r="D157" s="98" t="s">
        <v>365</v>
      </c>
      <c r="E157" s="98" t="s">
        <v>369</v>
      </c>
      <c r="F157" s="98" t="s">
        <v>1080</v>
      </c>
      <c r="G157" s="100">
        <v>43115</v>
      </c>
      <c r="H157" s="98" t="s">
        <v>1080</v>
      </c>
      <c r="I157" s="98" t="s">
        <v>567</v>
      </c>
      <c r="J157" s="98" t="s">
        <v>567</v>
      </c>
      <c r="K157" s="98" t="s">
        <v>567</v>
      </c>
      <c r="L157" s="98">
        <v>2023</v>
      </c>
      <c r="M157" s="98" t="s">
        <v>333</v>
      </c>
      <c r="N157" s="98" t="s">
        <v>400</v>
      </c>
    </row>
    <row r="158" spans="1:14" ht="45" x14ac:dyDescent="0.25">
      <c r="A158" s="98" t="s">
        <v>2224</v>
      </c>
      <c r="B158" s="98">
        <v>132609763710</v>
      </c>
      <c r="C158" s="98" t="s">
        <v>2261</v>
      </c>
      <c r="D158" s="98" t="s">
        <v>365</v>
      </c>
      <c r="E158" s="98" t="s">
        <v>369</v>
      </c>
      <c r="F158" s="98" t="s">
        <v>1080</v>
      </c>
      <c r="G158" s="100">
        <v>40455</v>
      </c>
      <c r="H158" s="98" t="s">
        <v>1080</v>
      </c>
      <c r="I158" s="98" t="s">
        <v>567</v>
      </c>
      <c r="J158" s="98" t="s">
        <v>567</v>
      </c>
      <c r="K158" s="98" t="s">
        <v>567</v>
      </c>
      <c r="L158" s="98">
        <v>2023</v>
      </c>
      <c r="M158" s="98" t="s">
        <v>2262</v>
      </c>
      <c r="N158" s="98" t="s">
        <v>390</v>
      </c>
    </row>
    <row r="159" spans="1:14" ht="45" x14ac:dyDescent="0.25">
      <c r="A159" s="98" t="s">
        <v>2203</v>
      </c>
      <c r="B159" s="98">
        <v>130301218933</v>
      </c>
      <c r="C159" s="98" t="s">
        <v>2247</v>
      </c>
      <c r="D159" s="98" t="s">
        <v>365</v>
      </c>
      <c r="E159" s="98" t="s">
        <v>369</v>
      </c>
      <c r="F159" s="98" t="s">
        <v>1080</v>
      </c>
      <c r="G159" s="100">
        <v>44901</v>
      </c>
      <c r="H159" s="98" t="s">
        <v>1080</v>
      </c>
      <c r="I159" s="98" t="s">
        <v>567</v>
      </c>
      <c r="J159" s="98" t="s">
        <v>567</v>
      </c>
      <c r="K159" s="98" t="s">
        <v>567</v>
      </c>
      <c r="L159" s="98">
        <v>2023</v>
      </c>
      <c r="M159" s="98" t="s">
        <v>2266</v>
      </c>
      <c r="N159" s="98" t="s">
        <v>389</v>
      </c>
    </row>
    <row r="160" spans="1:14" ht="45" x14ac:dyDescent="0.25">
      <c r="A160" s="98" t="s">
        <v>2210</v>
      </c>
      <c r="B160" s="98">
        <v>130102866256</v>
      </c>
      <c r="C160" s="98" t="s">
        <v>2247</v>
      </c>
      <c r="D160" s="98" t="s">
        <v>365</v>
      </c>
      <c r="E160" s="98" t="s">
        <v>369</v>
      </c>
      <c r="F160" s="98" t="s">
        <v>1080</v>
      </c>
      <c r="G160" s="100">
        <v>44630</v>
      </c>
      <c r="H160" s="98" t="s">
        <v>1080</v>
      </c>
      <c r="I160" s="98" t="s">
        <v>567</v>
      </c>
      <c r="J160" s="98" t="s">
        <v>567</v>
      </c>
      <c r="K160" s="98" t="s">
        <v>567</v>
      </c>
      <c r="L160" s="98">
        <v>2023</v>
      </c>
      <c r="M160" s="98" t="s">
        <v>2265</v>
      </c>
      <c r="N160" s="98" t="s">
        <v>395</v>
      </c>
    </row>
    <row r="161" spans="1:14" ht="30" x14ac:dyDescent="0.25">
      <c r="A161" s="98"/>
      <c r="B161" s="98"/>
      <c r="C161" s="98"/>
      <c r="D161" s="98"/>
      <c r="E161" s="98"/>
      <c r="F161" s="98"/>
      <c r="G161" s="100">
        <v>44631</v>
      </c>
      <c r="H161" s="98" t="s">
        <v>1080</v>
      </c>
      <c r="I161" s="98" t="s">
        <v>567</v>
      </c>
      <c r="J161" s="98" t="s">
        <v>567</v>
      </c>
      <c r="K161" s="98" t="s">
        <v>567</v>
      </c>
      <c r="L161" s="98">
        <v>2023</v>
      </c>
      <c r="M161" s="98" t="s">
        <v>316</v>
      </c>
      <c r="N161" s="98" t="s">
        <v>397</v>
      </c>
    </row>
    <row r="162" spans="1:14" ht="60" x14ac:dyDescent="0.25">
      <c r="A162" s="98" t="s">
        <v>1423</v>
      </c>
      <c r="B162" s="99">
        <v>132811225716</v>
      </c>
      <c r="C162" s="98" t="s">
        <v>1424</v>
      </c>
      <c r="D162" s="98" t="s">
        <v>365</v>
      </c>
      <c r="E162" s="98" t="s">
        <v>369</v>
      </c>
      <c r="F162" s="98" t="s">
        <v>1080</v>
      </c>
      <c r="G162" s="100">
        <v>43432</v>
      </c>
      <c r="H162" s="98" t="s">
        <v>494</v>
      </c>
      <c r="I162" s="98">
        <v>89375105510</v>
      </c>
      <c r="J162" s="98" t="s">
        <v>567</v>
      </c>
      <c r="K162" s="98" t="s">
        <v>567</v>
      </c>
      <c r="L162" s="98">
        <v>2023</v>
      </c>
      <c r="M162" s="98" t="s">
        <v>336</v>
      </c>
      <c r="N162" s="98" t="s">
        <v>431</v>
      </c>
    </row>
    <row r="163" spans="1:14" ht="45" x14ac:dyDescent="0.25">
      <c r="A163" s="104" t="s">
        <v>178</v>
      </c>
      <c r="B163" s="99">
        <v>132800046313</v>
      </c>
      <c r="C163" s="98" t="s">
        <v>493</v>
      </c>
      <c r="D163" s="98" t="s">
        <v>365</v>
      </c>
      <c r="E163" s="98" t="s">
        <v>369</v>
      </c>
      <c r="F163" s="98" t="s">
        <v>1080</v>
      </c>
      <c r="G163" s="100">
        <v>34424</v>
      </c>
      <c r="H163" s="98" t="s">
        <v>494</v>
      </c>
      <c r="I163" s="98" t="s">
        <v>495</v>
      </c>
      <c r="J163" s="98" t="s">
        <v>567</v>
      </c>
      <c r="K163" s="98" t="s">
        <v>567</v>
      </c>
      <c r="L163" s="98">
        <v>2023</v>
      </c>
      <c r="M163" s="98" t="s">
        <v>307</v>
      </c>
      <c r="N163" s="98" t="s">
        <v>377</v>
      </c>
    </row>
    <row r="164" spans="1:14" ht="75" x14ac:dyDescent="0.25">
      <c r="A164" s="104" t="s">
        <v>177</v>
      </c>
      <c r="B164" s="99">
        <v>132804692357</v>
      </c>
      <c r="C164" s="98" t="s">
        <v>493</v>
      </c>
      <c r="D164" s="98" t="s">
        <v>365</v>
      </c>
      <c r="E164" s="98" t="s">
        <v>369</v>
      </c>
      <c r="F164" s="98" t="s">
        <v>1079</v>
      </c>
      <c r="G164" s="100">
        <v>42339</v>
      </c>
      <c r="H164" s="98" t="s">
        <v>492</v>
      </c>
      <c r="I164" s="98" t="s">
        <v>495</v>
      </c>
      <c r="J164" s="98" t="s">
        <v>567</v>
      </c>
      <c r="K164" s="98" t="s">
        <v>567</v>
      </c>
      <c r="L164" s="98">
        <v>2023</v>
      </c>
      <c r="M164" s="98" t="s">
        <v>307</v>
      </c>
      <c r="N164" s="98" t="s">
        <v>377</v>
      </c>
    </row>
    <row r="165" spans="1:14" ht="45" x14ac:dyDescent="0.25">
      <c r="A165" s="98" t="s">
        <v>2206</v>
      </c>
      <c r="B165" s="98">
        <v>132610822712</v>
      </c>
      <c r="C165" s="98" t="s">
        <v>2269</v>
      </c>
      <c r="D165" s="98" t="s">
        <v>365</v>
      </c>
      <c r="E165" s="98" t="s">
        <v>369</v>
      </c>
      <c r="F165" s="98" t="s">
        <v>1080</v>
      </c>
      <c r="G165" s="100">
        <v>42676</v>
      </c>
      <c r="H165" s="98" t="s">
        <v>1080</v>
      </c>
      <c r="I165" s="98" t="s">
        <v>2270</v>
      </c>
      <c r="J165" s="98" t="s">
        <v>567</v>
      </c>
      <c r="K165" s="98" t="s">
        <v>2271</v>
      </c>
      <c r="L165" s="98">
        <v>2023</v>
      </c>
      <c r="M165" s="98" t="s">
        <v>2191</v>
      </c>
      <c r="N165" s="98" t="s">
        <v>389</v>
      </c>
    </row>
    <row r="166" spans="1:14" x14ac:dyDescent="0.2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 t="s">
        <v>2272</v>
      </c>
      <c r="N166" s="98" t="s">
        <v>389</v>
      </c>
    </row>
    <row r="167" spans="1:14" ht="75" x14ac:dyDescent="0.25">
      <c r="A167" s="104" t="s">
        <v>238</v>
      </c>
      <c r="B167" s="99">
        <v>132600283525</v>
      </c>
      <c r="C167" s="98" t="s">
        <v>810</v>
      </c>
      <c r="D167" s="98" t="s">
        <v>365</v>
      </c>
      <c r="E167" s="98" t="s">
        <v>369</v>
      </c>
      <c r="F167" s="98" t="s">
        <v>1080</v>
      </c>
      <c r="G167" s="100">
        <v>35216</v>
      </c>
      <c r="H167" s="98" t="s">
        <v>494</v>
      </c>
      <c r="I167" s="98" t="s">
        <v>809</v>
      </c>
      <c r="J167" s="98" t="s">
        <v>567</v>
      </c>
      <c r="K167" s="98" t="s">
        <v>567</v>
      </c>
      <c r="L167" s="98">
        <v>2023</v>
      </c>
      <c r="M167" s="98" t="s">
        <v>333</v>
      </c>
      <c r="N167" s="98" t="s">
        <v>400</v>
      </c>
    </row>
    <row r="168" spans="1:14" ht="45" x14ac:dyDescent="0.25">
      <c r="A168" s="104"/>
      <c r="B168" s="99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 t="s">
        <v>335</v>
      </c>
      <c r="N168" s="98" t="s">
        <v>401</v>
      </c>
    </row>
    <row r="169" spans="1:14" ht="30" x14ac:dyDescent="0.25">
      <c r="A169" s="98" t="s">
        <v>1198</v>
      </c>
      <c r="B169" s="99">
        <v>131600750915</v>
      </c>
      <c r="C169" s="98" t="s">
        <v>1199</v>
      </c>
      <c r="D169" s="98" t="s">
        <v>365</v>
      </c>
      <c r="E169" s="98" t="s">
        <v>369</v>
      </c>
      <c r="F169" s="98" t="s">
        <v>1080</v>
      </c>
      <c r="G169" s="100">
        <v>42838</v>
      </c>
      <c r="H169" s="98" t="s">
        <v>494</v>
      </c>
      <c r="I169" s="98">
        <v>89870111111</v>
      </c>
      <c r="J169" s="98" t="s">
        <v>567</v>
      </c>
      <c r="K169" s="98" t="s">
        <v>567</v>
      </c>
      <c r="L169" s="98">
        <v>2023</v>
      </c>
      <c r="M169" s="98" t="s">
        <v>1942</v>
      </c>
      <c r="N169" s="98" t="s">
        <v>385</v>
      </c>
    </row>
    <row r="170" spans="1:14" ht="90" x14ac:dyDescent="0.25">
      <c r="A170" s="98" t="s">
        <v>1996</v>
      </c>
      <c r="B170" s="98">
        <v>1304000621</v>
      </c>
      <c r="C170" s="98" t="s">
        <v>2027</v>
      </c>
      <c r="D170" s="98" t="s">
        <v>365</v>
      </c>
      <c r="E170" s="98" t="s">
        <v>369</v>
      </c>
      <c r="F170" s="98" t="s">
        <v>2026</v>
      </c>
      <c r="G170" s="100">
        <v>44218</v>
      </c>
      <c r="H170" s="98" t="s">
        <v>2025</v>
      </c>
      <c r="I170" s="98" t="s">
        <v>2032</v>
      </c>
      <c r="J170" s="98" t="s">
        <v>2033</v>
      </c>
      <c r="K170" s="98" t="s">
        <v>567</v>
      </c>
      <c r="L170" s="98">
        <v>2023</v>
      </c>
      <c r="M170" s="98" t="s">
        <v>310</v>
      </c>
      <c r="N170" s="98" t="s">
        <v>377</v>
      </c>
    </row>
    <row r="171" spans="1:14" ht="90" x14ac:dyDescent="0.25">
      <c r="A171" s="104" t="s">
        <v>284</v>
      </c>
      <c r="B171" s="99">
        <v>1326232665</v>
      </c>
      <c r="C171" s="98" t="s">
        <v>1024</v>
      </c>
      <c r="D171" s="98" t="s">
        <v>365</v>
      </c>
      <c r="E171" s="98" t="s">
        <v>369</v>
      </c>
      <c r="F171" s="98" t="s">
        <v>1080</v>
      </c>
      <c r="G171" s="98" t="s">
        <v>1023</v>
      </c>
      <c r="H171" s="98" t="s">
        <v>1022</v>
      </c>
      <c r="I171" s="98" t="s">
        <v>841</v>
      </c>
      <c r="J171" s="98" t="s">
        <v>842</v>
      </c>
      <c r="K171" s="98" t="s">
        <v>840</v>
      </c>
      <c r="L171" s="98">
        <v>2023</v>
      </c>
      <c r="M171" s="98" t="s">
        <v>339</v>
      </c>
      <c r="N171" s="98" t="s">
        <v>401</v>
      </c>
    </row>
    <row r="172" spans="1:14" ht="90" x14ac:dyDescent="0.25">
      <c r="A172" s="104" t="s">
        <v>253</v>
      </c>
      <c r="B172" s="99">
        <v>1308038496</v>
      </c>
      <c r="C172" s="98" t="s">
        <v>897</v>
      </c>
      <c r="D172" s="98" t="s">
        <v>363</v>
      </c>
      <c r="E172" s="98" t="s">
        <v>368</v>
      </c>
      <c r="F172" s="98" t="s">
        <v>1089</v>
      </c>
      <c r="G172" s="100">
        <v>34502</v>
      </c>
      <c r="H172" s="98" t="s">
        <v>896</v>
      </c>
      <c r="I172" s="98" t="s">
        <v>895</v>
      </c>
      <c r="J172" s="98" t="s">
        <v>894</v>
      </c>
      <c r="K172" s="98" t="s">
        <v>893</v>
      </c>
      <c r="L172" s="98">
        <v>2023</v>
      </c>
      <c r="M172" s="98" t="s">
        <v>336</v>
      </c>
      <c r="N172" s="98" t="s">
        <v>401</v>
      </c>
    </row>
    <row r="173" spans="1:14" ht="75" x14ac:dyDescent="0.25">
      <c r="A173" s="104" t="s">
        <v>198</v>
      </c>
      <c r="B173" s="99">
        <v>1328028538</v>
      </c>
      <c r="C173" s="98" t="s">
        <v>589</v>
      </c>
      <c r="D173" s="98" t="s">
        <v>362</v>
      </c>
      <c r="E173" s="98" t="s">
        <v>366</v>
      </c>
      <c r="F173" s="98" t="s">
        <v>1080</v>
      </c>
      <c r="G173" s="98" t="s">
        <v>588</v>
      </c>
      <c r="H173" s="98" t="s">
        <v>590</v>
      </c>
      <c r="I173" s="98" t="s">
        <v>592</v>
      </c>
      <c r="J173" s="98" t="s">
        <v>593</v>
      </c>
      <c r="K173" s="98" t="s">
        <v>591</v>
      </c>
      <c r="L173" s="98">
        <v>2023</v>
      </c>
      <c r="M173" s="98" t="s">
        <v>316</v>
      </c>
      <c r="N173" s="98" t="s">
        <v>397</v>
      </c>
    </row>
    <row r="174" spans="1:14" ht="15.75" x14ac:dyDescent="0.25">
      <c r="A174" s="104"/>
      <c r="B174" s="99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 t="s">
        <v>317</v>
      </c>
      <c r="N174" s="98" t="s">
        <v>397</v>
      </c>
    </row>
    <row r="175" spans="1:14" ht="45" x14ac:dyDescent="0.25">
      <c r="A175" s="104"/>
      <c r="B175" s="99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 t="s">
        <v>323</v>
      </c>
      <c r="N175" s="98" t="s">
        <v>388</v>
      </c>
    </row>
    <row r="176" spans="1:14" ht="45" x14ac:dyDescent="0.25">
      <c r="A176" s="104"/>
      <c r="B176" s="99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 t="s">
        <v>339</v>
      </c>
      <c r="N176" s="98" t="s">
        <v>401</v>
      </c>
    </row>
    <row r="177" spans="1:14" ht="75" x14ac:dyDescent="0.25">
      <c r="A177" s="104" t="s">
        <v>204</v>
      </c>
      <c r="B177" s="99">
        <v>1327000473</v>
      </c>
      <c r="C177" s="98" t="s">
        <v>622</v>
      </c>
      <c r="D177" s="98" t="s">
        <v>363</v>
      </c>
      <c r="E177" s="98" t="s">
        <v>367</v>
      </c>
      <c r="F177" s="98" t="s">
        <v>1080</v>
      </c>
      <c r="G177" s="98" t="s">
        <v>621</v>
      </c>
      <c r="H177" s="98" t="s">
        <v>618</v>
      </c>
      <c r="I177" s="98" t="s">
        <v>619</v>
      </c>
      <c r="J177" s="98" t="s">
        <v>620</v>
      </c>
      <c r="K177" s="98" t="s">
        <v>617</v>
      </c>
      <c r="L177" s="98">
        <v>2023</v>
      </c>
      <c r="M177" s="98" t="s">
        <v>316</v>
      </c>
      <c r="N177" s="98" t="s">
        <v>397</v>
      </c>
    </row>
    <row r="178" spans="1:14" ht="75" x14ac:dyDescent="0.25">
      <c r="A178" s="104" t="s">
        <v>242</v>
      </c>
      <c r="B178" s="99">
        <v>1327035846</v>
      </c>
      <c r="C178" s="98" t="s">
        <v>829</v>
      </c>
      <c r="D178" s="98" t="s">
        <v>365</v>
      </c>
      <c r="E178" s="98" t="s">
        <v>369</v>
      </c>
      <c r="F178" s="98" t="s">
        <v>1080</v>
      </c>
      <c r="G178" s="98" t="s">
        <v>830</v>
      </c>
      <c r="H178" s="98" t="s">
        <v>828</v>
      </c>
      <c r="I178" s="98" t="s">
        <v>833</v>
      </c>
      <c r="J178" s="98" t="s">
        <v>831</v>
      </c>
      <c r="K178" s="98" t="s">
        <v>832</v>
      </c>
      <c r="L178" s="98">
        <v>2023</v>
      </c>
      <c r="M178" s="98" t="s">
        <v>335</v>
      </c>
      <c r="N178" s="98" t="s">
        <v>400</v>
      </c>
    </row>
    <row r="179" spans="1:14" ht="75" x14ac:dyDescent="0.25">
      <c r="A179" s="104" t="s">
        <v>199</v>
      </c>
      <c r="B179" s="99">
        <v>1328008235</v>
      </c>
      <c r="C179" s="98" t="s">
        <v>596</v>
      </c>
      <c r="D179" s="98" t="s">
        <v>365</v>
      </c>
      <c r="E179" s="98" t="s">
        <v>369</v>
      </c>
      <c r="F179" s="98" t="s">
        <v>1080</v>
      </c>
      <c r="G179" s="98" t="s">
        <v>595</v>
      </c>
      <c r="H179" s="98" t="s">
        <v>597</v>
      </c>
      <c r="I179" s="98" t="s">
        <v>599</v>
      </c>
      <c r="J179" s="98" t="s">
        <v>598</v>
      </c>
      <c r="K179" s="98" t="s">
        <v>594</v>
      </c>
      <c r="L179" s="98">
        <v>2023</v>
      </c>
      <c r="M179" s="98" t="s">
        <v>316</v>
      </c>
      <c r="N179" s="98" t="s">
        <v>397</v>
      </c>
    </row>
    <row r="180" spans="1:14" ht="30" x14ac:dyDescent="0.25">
      <c r="A180" s="104"/>
      <c r="B180" s="99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 t="s">
        <v>319</v>
      </c>
      <c r="N180" s="98" t="s">
        <v>392</v>
      </c>
    </row>
    <row r="181" spans="1:14" ht="45" x14ac:dyDescent="0.25">
      <c r="A181" s="104"/>
      <c r="B181" s="99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 t="s">
        <v>335</v>
      </c>
      <c r="N181" s="98" t="s">
        <v>401</v>
      </c>
    </row>
    <row r="182" spans="1:14" ht="60" x14ac:dyDescent="0.25">
      <c r="A182" s="104"/>
      <c r="B182" s="99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 t="s">
        <v>336</v>
      </c>
      <c r="N182" s="98" t="s">
        <v>403</v>
      </c>
    </row>
    <row r="183" spans="1:14" ht="45" x14ac:dyDescent="0.25">
      <c r="A183" s="104"/>
      <c r="B183" s="99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 t="s">
        <v>340</v>
      </c>
      <c r="N183" s="98" t="s">
        <v>406</v>
      </c>
    </row>
    <row r="184" spans="1:14" ht="75" x14ac:dyDescent="0.25">
      <c r="A184" s="98" t="s">
        <v>1991</v>
      </c>
      <c r="B184" s="98">
        <v>1327030125</v>
      </c>
      <c r="C184" s="98" t="s">
        <v>699</v>
      </c>
      <c r="D184" s="98" t="s">
        <v>365</v>
      </c>
      <c r="E184" s="98" t="s">
        <v>369</v>
      </c>
      <c r="F184" s="98" t="s">
        <v>1080</v>
      </c>
      <c r="G184" s="100">
        <v>42836</v>
      </c>
      <c r="H184" s="98" t="s">
        <v>2006</v>
      </c>
      <c r="I184" s="98" t="s">
        <v>2008</v>
      </c>
      <c r="J184" s="98" t="s">
        <v>2007</v>
      </c>
      <c r="K184" s="98" t="s">
        <v>567</v>
      </c>
      <c r="L184" s="98">
        <v>2023</v>
      </c>
      <c r="M184" s="98" t="s">
        <v>336</v>
      </c>
      <c r="N184" s="98" t="s">
        <v>402</v>
      </c>
    </row>
    <row r="185" spans="1:14" ht="60" x14ac:dyDescent="0.25">
      <c r="A185" s="104" t="s">
        <v>194</v>
      </c>
      <c r="B185" s="99">
        <v>1327030630</v>
      </c>
      <c r="C185" s="98" t="s">
        <v>560</v>
      </c>
      <c r="D185" s="98" t="s">
        <v>365</v>
      </c>
      <c r="E185" s="98" t="s">
        <v>369</v>
      </c>
      <c r="F185" s="98" t="s">
        <v>1080</v>
      </c>
      <c r="G185" s="100">
        <v>42935</v>
      </c>
      <c r="H185" s="98" t="s">
        <v>561</v>
      </c>
      <c r="I185" s="98" t="s">
        <v>562</v>
      </c>
      <c r="J185" s="98" t="s">
        <v>563</v>
      </c>
      <c r="K185" s="98" t="s">
        <v>564</v>
      </c>
      <c r="L185" s="98">
        <v>2023</v>
      </c>
      <c r="M185" s="98" t="s">
        <v>315</v>
      </c>
      <c r="N185" s="98" t="s">
        <v>395</v>
      </c>
    </row>
    <row r="186" spans="1:14" ht="15.75" x14ac:dyDescent="0.25">
      <c r="A186" s="104"/>
      <c r="B186" s="99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 t="s">
        <v>353</v>
      </c>
      <c r="N186" s="98" t="s">
        <v>377</v>
      </c>
    </row>
    <row r="187" spans="1:14" ht="90" x14ac:dyDescent="0.25">
      <c r="A187" s="98" t="s">
        <v>1990</v>
      </c>
      <c r="B187" s="98">
        <v>1318001512</v>
      </c>
      <c r="C187" s="98" t="s">
        <v>2000</v>
      </c>
      <c r="D187" s="98" t="s">
        <v>364</v>
      </c>
      <c r="E187" s="98" t="s">
        <v>369</v>
      </c>
      <c r="F187" s="98" t="s">
        <v>2002</v>
      </c>
      <c r="G187" s="100">
        <v>41080</v>
      </c>
      <c r="H187" s="98" t="s">
        <v>2001</v>
      </c>
      <c r="I187" s="98" t="s">
        <v>2003</v>
      </c>
      <c r="J187" s="98" t="s">
        <v>2004</v>
      </c>
      <c r="K187" s="98" t="s">
        <v>567</v>
      </c>
      <c r="L187" s="98">
        <v>2023</v>
      </c>
      <c r="M187" s="98" t="s">
        <v>1940</v>
      </c>
      <c r="N187" s="98" t="s">
        <v>377</v>
      </c>
    </row>
    <row r="188" spans="1:14" ht="75" x14ac:dyDescent="0.25">
      <c r="A188" s="104" t="s">
        <v>260</v>
      </c>
      <c r="B188" s="99">
        <v>1326223156</v>
      </c>
      <c r="C188" s="98" t="s">
        <v>600</v>
      </c>
      <c r="D188" s="98" t="s">
        <v>365</v>
      </c>
      <c r="E188" s="98" t="s">
        <v>369</v>
      </c>
      <c r="F188" s="98" t="s">
        <v>1080</v>
      </c>
      <c r="G188" s="98" t="s">
        <v>922</v>
      </c>
      <c r="H188" s="98" t="s">
        <v>923</v>
      </c>
      <c r="I188" s="98" t="s">
        <v>925</v>
      </c>
      <c r="J188" s="98" t="s">
        <v>924</v>
      </c>
      <c r="K188" s="98" t="s">
        <v>924</v>
      </c>
      <c r="L188" s="98">
        <v>2023</v>
      </c>
      <c r="M188" s="98" t="s">
        <v>336</v>
      </c>
      <c r="N188" s="98" t="s">
        <v>403</v>
      </c>
    </row>
    <row r="189" spans="1:14" ht="75" x14ac:dyDescent="0.25">
      <c r="A189" s="104" t="s">
        <v>269</v>
      </c>
      <c r="B189" s="99">
        <v>1328001889</v>
      </c>
      <c r="C189" s="98" t="s">
        <v>600</v>
      </c>
      <c r="D189" s="98" t="s">
        <v>365</v>
      </c>
      <c r="E189" s="98" t="s">
        <v>369</v>
      </c>
      <c r="F189" s="98" t="s">
        <v>1080</v>
      </c>
      <c r="G189" s="100">
        <v>40227</v>
      </c>
      <c r="H189" s="98" t="s">
        <v>959</v>
      </c>
      <c r="I189" s="98" t="s">
        <v>960</v>
      </c>
      <c r="J189" s="98" t="s">
        <v>961</v>
      </c>
      <c r="K189" s="98" t="s">
        <v>567</v>
      </c>
      <c r="L189" s="98">
        <v>2023</v>
      </c>
      <c r="M189" s="98" t="s">
        <v>336</v>
      </c>
      <c r="N189" s="98" t="s">
        <v>403</v>
      </c>
    </row>
    <row r="190" spans="1:14" ht="75" x14ac:dyDescent="0.25">
      <c r="A190" s="104" t="s">
        <v>188</v>
      </c>
      <c r="B190" s="99">
        <v>1327030277</v>
      </c>
      <c r="C190" s="98" t="s">
        <v>538</v>
      </c>
      <c r="D190" s="98" t="s">
        <v>365</v>
      </c>
      <c r="E190" s="98" t="s">
        <v>368</v>
      </c>
      <c r="F190" s="98" t="s">
        <v>1080</v>
      </c>
      <c r="G190" s="98" t="s">
        <v>536</v>
      </c>
      <c r="H190" s="98" t="s">
        <v>539</v>
      </c>
      <c r="I190" s="98" t="s">
        <v>537</v>
      </c>
      <c r="J190" s="98" t="s">
        <v>567</v>
      </c>
      <c r="K190" s="98" t="s">
        <v>567</v>
      </c>
      <c r="L190" s="98">
        <v>2023</v>
      </c>
      <c r="M190" s="98" t="s">
        <v>312</v>
      </c>
      <c r="N190" s="98" t="s">
        <v>396</v>
      </c>
    </row>
    <row r="191" spans="1:14" ht="90" x14ac:dyDescent="0.25">
      <c r="A191" s="104" t="s">
        <v>277</v>
      </c>
      <c r="B191" s="99">
        <v>7709707498</v>
      </c>
      <c r="C191" s="98" t="s">
        <v>998</v>
      </c>
      <c r="D191" s="98" t="s">
        <v>362</v>
      </c>
      <c r="E191" s="98" t="s">
        <v>368</v>
      </c>
      <c r="F191" s="98" t="s">
        <v>1083</v>
      </c>
      <c r="G191" s="98" t="s">
        <v>997</v>
      </c>
      <c r="H191" s="98" t="s">
        <v>996</v>
      </c>
      <c r="I191" s="98" t="s">
        <v>1000</v>
      </c>
      <c r="J191" s="98" t="s">
        <v>1001</v>
      </c>
      <c r="K191" s="98" t="s">
        <v>999</v>
      </c>
      <c r="L191" s="98">
        <v>2023</v>
      </c>
      <c r="M191" s="98" t="s">
        <v>337</v>
      </c>
      <c r="N191" s="98" t="s">
        <v>405</v>
      </c>
    </row>
    <row r="192" spans="1:14" ht="75" x14ac:dyDescent="0.25">
      <c r="A192" s="104" t="s">
        <v>278</v>
      </c>
      <c r="B192" s="99">
        <v>1327000226</v>
      </c>
      <c r="C192" s="98" t="s">
        <v>1003</v>
      </c>
      <c r="D192" s="98" t="s">
        <v>362</v>
      </c>
      <c r="E192" s="98" t="s">
        <v>366</v>
      </c>
      <c r="F192" s="98" t="s">
        <v>1080</v>
      </c>
      <c r="G192" s="98" t="s">
        <v>1002</v>
      </c>
      <c r="H192" s="98" t="s">
        <v>1004</v>
      </c>
      <c r="I192" s="98" t="s">
        <v>1006</v>
      </c>
      <c r="J192" s="98" t="s">
        <v>1007</v>
      </c>
      <c r="K192" s="98" t="s">
        <v>1005</v>
      </c>
      <c r="L192" s="98">
        <v>2023</v>
      </c>
      <c r="M192" s="98" t="s">
        <v>337</v>
      </c>
      <c r="N192" s="98" t="s">
        <v>405</v>
      </c>
    </row>
    <row r="193" spans="1:14" ht="75" x14ac:dyDescent="0.25">
      <c r="A193" s="98" t="s">
        <v>2190</v>
      </c>
      <c r="B193" s="98">
        <v>1328017825</v>
      </c>
      <c r="C193" s="98" t="s">
        <v>2175</v>
      </c>
      <c r="D193" s="98" t="s">
        <v>365</v>
      </c>
      <c r="E193" s="98" t="s">
        <v>369</v>
      </c>
      <c r="F193" s="98" t="s">
        <v>494</v>
      </c>
      <c r="G193" s="100">
        <v>43649</v>
      </c>
      <c r="H193" s="98" t="s">
        <v>2176</v>
      </c>
      <c r="I193" s="98" t="s">
        <v>2177</v>
      </c>
      <c r="J193" s="98" t="s">
        <v>2178</v>
      </c>
      <c r="K193" s="98" t="s">
        <v>2179</v>
      </c>
      <c r="L193" s="98">
        <v>2023</v>
      </c>
      <c r="M193" s="98" t="s">
        <v>2191</v>
      </c>
      <c r="N193" s="98" t="s">
        <v>389</v>
      </c>
    </row>
    <row r="194" spans="1:14" ht="75" x14ac:dyDescent="0.25">
      <c r="A194" s="98" t="s">
        <v>1215</v>
      </c>
      <c r="B194" s="98">
        <v>1328015602</v>
      </c>
      <c r="C194" s="98" t="s">
        <v>2048</v>
      </c>
      <c r="D194" s="98" t="s">
        <v>365</v>
      </c>
      <c r="E194" s="98" t="s">
        <v>369</v>
      </c>
      <c r="F194" s="98" t="s">
        <v>1080</v>
      </c>
      <c r="G194" s="100">
        <v>43060</v>
      </c>
      <c r="H194" s="98" t="s">
        <v>2049</v>
      </c>
      <c r="I194" s="98" t="s">
        <v>2050</v>
      </c>
      <c r="J194" s="98" t="s">
        <v>2052</v>
      </c>
      <c r="K194" s="98" t="s">
        <v>2053</v>
      </c>
      <c r="L194" s="98">
        <v>2023</v>
      </c>
      <c r="M194" s="98" t="s">
        <v>2051</v>
      </c>
      <c r="N194" s="98" t="s">
        <v>385</v>
      </c>
    </row>
    <row r="195" spans="1:14" ht="75" x14ac:dyDescent="0.25">
      <c r="A195" s="104" t="s">
        <v>294</v>
      </c>
      <c r="B195" s="99">
        <v>1326038570</v>
      </c>
      <c r="C195" s="98" t="s">
        <v>1065</v>
      </c>
      <c r="D195" s="98" t="s">
        <v>364</v>
      </c>
      <c r="E195" s="98" t="s">
        <v>369</v>
      </c>
      <c r="F195" s="98" t="s">
        <v>1080</v>
      </c>
      <c r="G195" s="98" t="s">
        <v>1064</v>
      </c>
      <c r="H195" s="98" t="s">
        <v>1066</v>
      </c>
      <c r="I195" s="98" t="s">
        <v>1067</v>
      </c>
      <c r="J195" s="98" t="s">
        <v>1068</v>
      </c>
      <c r="K195" s="98" t="s">
        <v>567</v>
      </c>
      <c r="L195" s="98">
        <v>2023</v>
      </c>
      <c r="M195" s="98" t="s">
        <v>348</v>
      </c>
      <c r="N195" s="98" t="s">
        <v>386</v>
      </c>
    </row>
    <row r="196" spans="1:14" ht="75" x14ac:dyDescent="0.25">
      <c r="A196" s="104" t="s">
        <v>200</v>
      </c>
      <c r="B196" s="99">
        <v>1326249370</v>
      </c>
      <c r="C196" s="98" t="s">
        <v>600</v>
      </c>
      <c r="D196" s="98" t="s">
        <v>365</v>
      </c>
      <c r="E196" s="98" t="s">
        <v>368</v>
      </c>
      <c r="F196" s="98" t="s">
        <v>1080</v>
      </c>
      <c r="G196" s="98" t="s">
        <v>601</v>
      </c>
      <c r="H196" s="98" t="s">
        <v>602</v>
      </c>
      <c r="I196" s="98" t="s">
        <v>605</v>
      </c>
      <c r="J196" s="98" t="s">
        <v>604</v>
      </c>
      <c r="K196" s="98" t="s">
        <v>603</v>
      </c>
      <c r="L196" s="98">
        <v>2023</v>
      </c>
      <c r="M196" s="98" t="s">
        <v>352</v>
      </c>
      <c r="N196" s="98" t="s">
        <v>395</v>
      </c>
    </row>
    <row r="197" spans="1:14" ht="15.75" x14ac:dyDescent="0.25">
      <c r="A197" s="104"/>
      <c r="B197" s="99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 t="s">
        <v>316</v>
      </c>
      <c r="N197" s="98" t="s">
        <v>397</v>
      </c>
    </row>
    <row r="198" spans="1:14" ht="15.75" x14ac:dyDescent="0.25">
      <c r="A198" s="104"/>
      <c r="B198" s="99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 t="s">
        <v>317</v>
      </c>
      <c r="N198" s="98" t="s">
        <v>397</v>
      </c>
    </row>
    <row r="199" spans="1:14" ht="45" x14ac:dyDescent="0.25">
      <c r="A199" s="104"/>
      <c r="B199" s="99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 t="s">
        <v>325</v>
      </c>
      <c r="N199" s="98" t="s">
        <v>398</v>
      </c>
    </row>
    <row r="200" spans="1:14" ht="15.75" x14ac:dyDescent="0.25">
      <c r="A200" s="104"/>
      <c r="B200" s="99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 t="s">
        <v>330</v>
      </c>
      <c r="N200" s="98" t="s">
        <v>400</v>
      </c>
    </row>
    <row r="201" spans="1:14" ht="15.75" x14ac:dyDescent="0.25">
      <c r="A201" s="104"/>
      <c r="B201" s="99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 t="s">
        <v>331</v>
      </c>
      <c r="N201" s="98" t="s">
        <v>399</v>
      </c>
    </row>
    <row r="202" spans="1:14" ht="45" x14ac:dyDescent="0.25">
      <c r="A202" s="104"/>
      <c r="B202" s="99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 t="s">
        <v>333</v>
      </c>
      <c r="N202" s="98" t="s">
        <v>400</v>
      </c>
    </row>
    <row r="203" spans="1:14" ht="45" x14ac:dyDescent="0.25">
      <c r="A203" s="104"/>
      <c r="B203" s="99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 t="s">
        <v>335</v>
      </c>
      <c r="N203" s="98" t="s">
        <v>401</v>
      </c>
    </row>
    <row r="204" spans="1:14" ht="60" x14ac:dyDescent="0.25">
      <c r="A204" s="104"/>
      <c r="B204" s="99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 t="s">
        <v>336</v>
      </c>
      <c r="N204" s="98" t="s">
        <v>403</v>
      </c>
    </row>
    <row r="205" spans="1:14" ht="45" x14ac:dyDescent="0.25">
      <c r="A205" s="104"/>
      <c r="B205" s="99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 t="s">
        <v>339</v>
      </c>
      <c r="N205" s="98" t="s">
        <v>401</v>
      </c>
    </row>
    <row r="206" spans="1:14" ht="90" x14ac:dyDescent="0.25">
      <c r="A206" s="104"/>
      <c r="B206" s="99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 t="s">
        <v>2022</v>
      </c>
      <c r="N206" s="98" t="s">
        <v>390</v>
      </c>
    </row>
    <row r="207" spans="1:14" ht="75" x14ac:dyDescent="0.25">
      <c r="A207" s="98" t="s">
        <v>1992</v>
      </c>
      <c r="B207" s="98">
        <v>1327026344</v>
      </c>
      <c r="C207" s="98" t="s">
        <v>2013</v>
      </c>
      <c r="D207" s="98" t="s">
        <v>364</v>
      </c>
      <c r="E207" s="98" t="s">
        <v>368</v>
      </c>
      <c r="F207" s="98" t="s">
        <v>1080</v>
      </c>
      <c r="G207" s="100">
        <v>42380</v>
      </c>
      <c r="H207" s="98" t="s">
        <v>2009</v>
      </c>
      <c r="I207" s="98" t="s">
        <v>2012</v>
      </c>
      <c r="J207" s="98" t="s">
        <v>2011</v>
      </c>
      <c r="K207" s="98" t="s">
        <v>2010</v>
      </c>
      <c r="L207" s="98">
        <v>2023</v>
      </c>
      <c r="M207" s="98" t="s">
        <v>2014</v>
      </c>
      <c r="N207" s="98" t="s">
        <v>377</v>
      </c>
    </row>
    <row r="208" spans="1:14" ht="75" x14ac:dyDescent="0.25">
      <c r="A208" s="98" t="s">
        <v>2213</v>
      </c>
      <c r="B208" s="98">
        <v>1326197869</v>
      </c>
      <c r="C208" s="98" t="s">
        <v>1024</v>
      </c>
      <c r="D208" s="98" t="s">
        <v>365</v>
      </c>
      <c r="E208" s="98" t="s">
        <v>369</v>
      </c>
      <c r="F208" s="98" t="s">
        <v>1080</v>
      </c>
      <c r="G208" s="100">
        <v>38925</v>
      </c>
      <c r="H208" s="98" t="s">
        <v>2279</v>
      </c>
      <c r="I208" s="98" t="s">
        <v>2281</v>
      </c>
      <c r="J208" s="98" t="s">
        <v>2280</v>
      </c>
      <c r="K208" s="98" t="s">
        <v>2282</v>
      </c>
      <c r="L208" s="98">
        <v>2023</v>
      </c>
      <c r="M208" s="98" t="s">
        <v>340</v>
      </c>
      <c r="N208" s="98" t="s">
        <v>406</v>
      </c>
    </row>
    <row r="209" spans="1:14" ht="75" x14ac:dyDescent="0.25">
      <c r="A209" s="104" t="s">
        <v>289</v>
      </c>
      <c r="B209" s="99">
        <v>1328015105</v>
      </c>
      <c r="C209" s="98" t="s">
        <v>1044</v>
      </c>
      <c r="D209" s="98" t="s">
        <v>365</v>
      </c>
      <c r="E209" s="98" t="s">
        <v>369</v>
      </c>
      <c r="F209" s="98" t="s">
        <v>1080</v>
      </c>
      <c r="G209" s="98" t="s">
        <v>1043</v>
      </c>
      <c r="H209" s="98" t="s">
        <v>1042</v>
      </c>
      <c r="I209" s="98" t="s">
        <v>1046</v>
      </c>
      <c r="J209" s="98" t="s">
        <v>1047</v>
      </c>
      <c r="K209" s="98" t="s">
        <v>1045</v>
      </c>
      <c r="L209" s="98">
        <v>2023</v>
      </c>
      <c r="M209" s="98" t="s">
        <v>340</v>
      </c>
      <c r="N209" s="98" t="s">
        <v>406</v>
      </c>
    </row>
    <row r="210" spans="1:14" ht="60" x14ac:dyDescent="0.25">
      <c r="A210" s="104" t="s">
        <v>288</v>
      </c>
      <c r="B210" s="99">
        <v>1314002064</v>
      </c>
      <c r="C210" s="98" t="s">
        <v>829</v>
      </c>
      <c r="D210" s="98" t="s">
        <v>364</v>
      </c>
      <c r="E210" s="98" t="s">
        <v>369</v>
      </c>
      <c r="F210" s="98" t="s">
        <v>1096</v>
      </c>
      <c r="G210" s="98" t="s">
        <v>1038</v>
      </c>
      <c r="H210" s="98" t="s">
        <v>1039</v>
      </c>
      <c r="I210" s="98" t="s">
        <v>1040</v>
      </c>
      <c r="J210" s="98" t="s">
        <v>1041</v>
      </c>
      <c r="K210" s="98" t="s">
        <v>567</v>
      </c>
      <c r="L210" s="98">
        <v>2023</v>
      </c>
      <c r="M210" s="98" t="s">
        <v>340</v>
      </c>
      <c r="N210" s="98" t="s">
        <v>406</v>
      </c>
    </row>
    <row r="211" spans="1:14" ht="60" x14ac:dyDescent="0.25">
      <c r="A211" s="98" t="s">
        <v>1129</v>
      </c>
      <c r="B211" s="99">
        <v>1327022999</v>
      </c>
      <c r="C211" s="98" t="s">
        <v>699</v>
      </c>
      <c r="D211" s="98" t="s">
        <v>364</v>
      </c>
      <c r="E211" s="98" t="s">
        <v>367</v>
      </c>
      <c r="F211" s="98" t="s">
        <v>1080</v>
      </c>
      <c r="G211" s="100">
        <v>41961</v>
      </c>
      <c r="H211" s="98" t="s">
        <v>1133</v>
      </c>
      <c r="I211" s="98" t="s">
        <v>1131</v>
      </c>
      <c r="J211" s="98" t="s">
        <v>1132</v>
      </c>
      <c r="K211" s="98" t="s">
        <v>1130</v>
      </c>
      <c r="L211" s="98">
        <v>2023</v>
      </c>
      <c r="M211" s="98" t="s">
        <v>340</v>
      </c>
      <c r="N211" s="98" t="s">
        <v>402</v>
      </c>
    </row>
    <row r="212" spans="1:14" ht="75" x14ac:dyDescent="0.25">
      <c r="A212" s="104" t="s">
        <v>220</v>
      </c>
      <c r="B212" s="99">
        <v>1326205534</v>
      </c>
      <c r="C212" s="98" t="s">
        <v>640</v>
      </c>
      <c r="D212" s="98" t="s">
        <v>365</v>
      </c>
      <c r="E212" s="98" t="s">
        <v>369</v>
      </c>
      <c r="F212" s="98" t="s">
        <v>1080</v>
      </c>
      <c r="G212" s="98" t="s">
        <v>704</v>
      </c>
      <c r="H212" s="98" t="s">
        <v>705</v>
      </c>
      <c r="I212" s="98" t="s">
        <v>706</v>
      </c>
      <c r="J212" s="98" t="s">
        <v>707</v>
      </c>
      <c r="K212" s="98" t="s">
        <v>567</v>
      </c>
      <c r="L212" s="98">
        <v>2023</v>
      </c>
      <c r="M212" s="98" t="s">
        <v>327</v>
      </c>
      <c r="N212" s="98" t="s">
        <v>398</v>
      </c>
    </row>
    <row r="213" spans="1:14" ht="75" x14ac:dyDescent="0.25">
      <c r="A213" s="98" t="s">
        <v>1196</v>
      </c>
      <c r="B213" s="99">
        <v>1328015987</v>
      </c>
      <c r="C213" s="98" t="s">
        <v>512</v>
      </c>
      <c r="D213" s="98" t="s">
        <v>365</v>
      </c>
      <c r="E213" s="98" t="s">
        <v>369</v>
      </c>
      <c r="F213" s="98" t="s">
        <v>1080</v>
      </c>
      <c r="G213" s="100">
        <v>43178</v>
      </c>
      <c r="H213" s="98" t="s">
        <v>1197</v>
      </c>
      <c r="I213" s="98" t="s">
        <v>1939</v>
      </c>
      <c r="J213" s="98" t="s">
        <v>1938</v>
      </c>
      <c r="K213" s="98" t="s">
        <v>567</v>
      </c>
      <c r="L213" s="98">
        <v>2023</v>
      </c>
      <c r="M213" s="98" t="s">
        <v>1941</v>
      </c>
      <c r="N213" s="98" t="s">
        <v>385</v>
      </c>
    </row>
    <row r="214" spans="1:14" ht="60" x14ac:dyDescent="0.25">
      <c r="A214" s="104" t="s">
        <v>179</v>
      </c>
      <c r="B214" s="99">
        <v>1326228468</v>
      </c>
      <c r="C214" s="98" t="s">
        <v>500</v>
      </c>
      <c r="D214" s="98" t="s">
        <v>364</v>
      </c>
      <c r="E214" s="98" t="s">
        <v>368</v>
      </c>
      <c r="F214" s="98" t="s">
        <v>1080</v>
      </c>
      <c r="G214" s="100">
        <v>41824</v>
      </c>
      <c r="H214" s="98" t="s">
        <v>498</v>
      </c>
      <c r="I214" s="98" t="s">
        <v>496</v>
      </c>
      <c r="J214" s="98" t="s">
        <v>497</v>
      </c>
      <c r="K214" s="98" t="s">
        <v>499</v>
      </c>
      <c r="L214" s="98">
        <v>2023</v>
      </c>
      <c r="M214" s="98" t="s">
        <v>309</v>
      </c>
      <c r="N214" s="98" t="s">
        <v>385</v>
      </c>
    </row>
    <row r="215" spans="1:14" ht="45" x14ac:dyDescent="0.25">
      <c r="A215" s="104"/>
      <c r="B215" s="99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 t="s">
        <v>310</v>
      </c>
      <c r="N215" s="98" t="s">
        <v>385</v>
      </c>
    </row>
    <row r="216" spans="1:14" ht="75" x14ac:dyDescent="0.25">
      <c r="A216" s="98" t="s">
        <v>1454</v>
      </c>
      <c r="B216" s="99">
        <v>1326209842</v>
      </c>
      <c r="C216" s="98" t="s">
        <v>1359</v>
      </c>
      <c r="D216" s="98" t="s">
        <v>364</v>
      </c>
      <c r="E216" s="98" t="s">
        <v>369</v>
      </c>
      <c r="F216" s="98" t="s">
        <v>1080</v>
      </c>
      <c r="G216" s="100">
        <v>39843</v>
      </c>
      <c r="H216" s="98" t="s">
        <v>1456</v>
      </c>
      <c r="I216" s="98">
        <v>89272767900</v>
      </c>
      <c r="J216" s="98" t="s">
        <v>1455</v>
      </c>
      <c r="K216" s="98" t="s">
        <v>567</v>
      </c>
      <c r="L216" s="98">
        <v>2023</v>
      </c>
      <c r="M216" s="98" t="s">
        <v>336</v>
      </c>
      <c r="N216" s="98" t="s">
        <v>431</v>
      </c>
    </row>
    <row r="217" spans="1:14" ht="75" x14ac:dyDescent="0.25">
      <c r="A217" s="104" t="s">
        <v>217</v>
      </c>
      <c r="B217" s="99">
        <v>1328903728</v>
      </c>
      <c r="C217" s="98" t="s">
        <v>691</v>
      </c>
      <c r="D217" s="98" t="s">
        <v>363</v>
      </c>
      <c r="E217" s="98" t="s">
        <v>367</v>
      </c>
      <c r="F217" s="98" t="s">
        <v>1080</v>
      </c>
      <c r="G217" s="100">
        <v>38526</v>
      </c>
      <c r="H217" s="98" t="s">
        <v>690</v>
      </c>
      <c r="I217" s="98" t="s">
        <v>688</v>
      </c>
      <c r="J217" s="98" t="s">
        <v>689</v>
      </c>
      <c r="K217" s="98" t="s">
        <v>687</v>
      </c>
      <c r="L217" s="98">
        <v>2023</v>
      </c>
      <c r="M217" s="98" t="s">
        <v>325</v>
      </c>
      <c r="N217" s="98" t="s">
        <v>398</v>
      </c>
    </row>
    <row r="218" spans="1:14" ht="75" x14ac:dyDescent="0.25">
      <c r="A218" s="104" t="s">
        <v>293</v>
      </c>
      <c r="B218" s="99">
        <v>1322121001</v>
      </c>
      <c r="C218" s="98" t="s">
        <v>1060</v>
      </c>
      <c r="D218" s="98" t="s">
        <v>362</v>
      </c>
      <c r="E218" s="98" t="s">
        <v>366</v>
      </c>
      <c r="F218" s="98" t="s">
        <v>1076</v>
      </c>
      <c r="G218" s="100">
        <v>38866</v>
      </c>
      <c r="H218" s="98" t="s">
        <v>1061</v>
      </c>
      <c r="I218" s="98" t="s">
        <v>1062</v>
      </c>
      <c r="J218" s="98" t="s">
        <v>1063</v>
      </c>
      <c r="K218" s="98" t="s">
        <v>567</v>
      </c>
      <c r="L218" s="98">
        <v>2023</v>
      </c>
      <c r="M218" s="98" t="s">
        <v>346</v>
      </c>
      <c r="N218" s="98" t="s">
        <v>385</v>
      </c>
    </row>
    <row r="219" spans="1:14" ht="60" x14ac:dyDescent="0.25">
      <c r="A219" s="104" t="s">
        <v>243</v>
      </c>
      <c r="B219" s="99">
        <v>1327013842</v>
      </c>
      <c r="C219" s="98" t="s">
        <v>838</v>
      </c>
      <c r="D219" s="98" t="s">
        <v>365</v>
      </c>
      <c r="E219" s="98" t="s">
        <v>368</v>
      </c>
      <c r="F219" s="98" t="s">
        <v>1094</v>
      </c>
      <c r="G219" s="98" t="s">
        <v>837</v>
      </c>
      <c r="H219" s="98" t="s">
        <v>839</v>
      </c>
      <c r="I219" s="98" t="s">
        <v>835</v>
      </c>
      <c r="J219" s="98" t="s">
        <v>836</v>
      </c>
      <c r="K219" s="98" t="s">
        <v>834</v>
      </c>
      <c r="L219" s="98">
        <v>2023</v>
      </c>
      <c r="M219" s="98" t="s">
        <v>335</v>
      </c>
      <c r="N219" s="98" t="s">
        <v>400</v>
      </c>
    </row>
    <row r="220" spans="1:14" ht="60" x14ac:dyDescent="0.25">
      <c r="A220" s="104" t="s">
        <v>295</v>
      </c>
      <c r="B220" s="99">
        <v>1326202276</v>
      </c>
      <c r="C220" s="98" t="s">
        <v>1074</v>
      </c>
      <c r="D220" s="98" t="s">
        <v>362</v>
      </c>
      <c r="E220" s="98" t="s">
        <v>366</v>
      </c>
      <c r="F220" s="98" t="s">
        <v>1080</v>
      </c>
      <c r="G220" s="98" t="s">
        <v>1073</v>
      </c>
      <c r="H220" s="98" t="s">
        <v>1072</v>
      </c>
      <c r="I220" s="98" t="s">
        <v>1070</v>
      </c>
      <c r="J220" s="98" t="s">
        <v>1071</v>
      </c>
      <c r="K220" s="98" t="s">
        <v>1069</v>
      </c>
      <c r="L220" s="98">
        <v>2023</v>
      </c>
      <c r="M220" s="98" t="s">
        <v>349</v>
      </c>
      <c r="N220" s="98" t="s">
        <v>385</v>
      </c>
    </row>
    <row r="221" spans="1:14" ht="75" x14ac:dyDescent="0.25">
      <c r="A221" s="104" t="s">
        <v>185</v>
      </c>
      <c r="B221" s="99">
        <v>1306075615</v>
      </c>
      <c r="C221" s="98" t="s">
        <v>525</v>
      </c>
      <c r="D221" s="98" t="s">
        <v>363</v>
      </c>
      <c r="E221" s="98" t="s">
        <v>367</v>
      </c>
      <c r="F221" s="98" t="s">
        <v>1082</v>
      </c>
      <c r="G221" s="100">
        <v>38436</v>
      </c>
      <c r="H221" s="98" t="s">
        <v>526</v>
      </c>
      <c r="I221" s="98" t="s">
        <v>527</v>
      </c>
      <c r="J221" s="98" t="s">
        <v>528</v>
      </c>
      <c r="K221" s="98" t="s">
        <v>523</v>
      </c>
      <c r="L221" s="98">
        <v>2023</v>
      </c>
      <c r="M221" s="98" t="s">
        <v>311</v>
      </c>
      <c r="N221" s="98" t="s">
        <v>398</v>
      </c>
    </row>
    <row r="222" spans="1:14" ht="15.75" x14ac:dyDescent="0.25">
      <c r="A222" s="104"/>
      <c r="B222" s="99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 t="s">
        <v>326</v>
      </c>
      <c r="N222" s="98" t="s">
        <v>398</v>
      </c>
    </row>
    <row r="223" spans="1:14" ht="90" x14ac:dyDescent="0.25">
      <c r="A223" s="104" t="s">
        <v>184</v>
      </c>
      <c r="B223" s="99">
        <v>1322122051</v>
      </c>
      <c r="C223" s="98" t="s">
        <v>520</v>
      </c>
      <c r="D223" s="98" t="s">
        <v>363</v>
      </c>
      <c r="E223" s="98" t="s">
        <v>368</v>
      </c>
      <c r="F223" s="98" t="s">
        <v>1081</v>
      </c>
      <c r="G223" s="98" t="s">
        <v>519</v>
      </c>
      <c r="H223" s="98" t="s">
        <v>521</v>
      </c>
      <c r="I223" s="98" t="s">
        <v>522</v>
      </c>
      <c r="J223" s="98" t="s">
        <v>524</v>
      </c>
      <c r="K223" s="98" t="s">
        <v>523</v>
      </c>
      <c r="L223" s="98">
        <v>2023</v>
      </c>
      <c r="M223" s="98" t="s">
        <v>311</v>
      </c>
      <c r="N223" s="98" t="s">
        <v>398</v>
      </c>
    </row>
    <row r="224" spans="1:14" ht="45" x14ac:dyDescent="0.25">
      <c r="A224" s="104"/>
      <c r="B224" s="99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 t="s">
        <v>325</v>
      </c>
      <c r="N224" s="98" t="s">
        <v>398</v>
      </c>
    </row>
    <row r="225" spans="1:14" ht="75" x14ac:dyDescent="0.25">
      <c r="A225" s="98" t="s">
        <v>1445</v>
      </c>
      <c r="B225" s="99" t="s">
        <v>1446</v>
      </c>
      <c r="C225" s="98" t="s">
        <v>1359</v>
      </c>
      <c r="D225" s="98" t="s">
        <v>365</v>
      </c>
      <c r="E225" s="98" t="s">
        <v>369</v>
      </c>
      <c r="F225" s="98" t="s">
        <v>1080</v>
      </c>
      <c r="G225" s="98" t="s">
        <v>1444</v>
      </c>
      <c r="H225" s="98" t="s">
        <v>1945</v>
      </c>
      <c r="I225" s="98">
        <v>89513421404</v>
      </c>
      <c r="J225" s="98" t="s">
        <v>1447</v>
      </c>
      <c r="K225" s="98" t="s">
        <v>567</v>
      </c>
      <c r="L225" s="98">
        <v>2023</v>
      </c>
      <c r="M225" s="98" t="s">
        <v>336</v>
      </c>
      <c r="N225" s="98" t="s">
        <v>431</v>
      </c>
    </row>
    <row r="226" spans="1:14" ht="75" x14ac:dyDescent="0.25">
      <c r="A226" s="104" t="s">
        <v>229</v>
      </c>
      <c r="B226" s="99">
        <v>1327013930</v>
      </c>
      <c r="C226" s="98" t="s">
        <v>773</v>
      </c>
      <c r="D226" s="98" t="s">
        <v>365</v>
      </c>
      <c r="E226" s="98" t="s">
        <v>367</v>
      </c>
      <c r="F226" s="98" t="s">
        <v>1080</v>
      </c>
      <c r="G226" s="98" t="s">
        <v>772</v>
      </c>
      <c r="H226" s="98" t="s">
        <v>774</v>
      </c>
      <c r="I226" s="98" t="s">
        <v>777</v>
      </c>
      <c r="J226" s="98" t="s">
        <v>776</v>
      </c>
      <c r="K226" s="98" t="s">
        <v>775</v>
      </c>
      <c r="L226" s="98">
        <v>2023</v>
      </c>
      <c r="M226" s="98" t="s">
        <v>331</v>
      </c>
      <c r="N226" s="98" t="s">
        <v>399</v>
      </c>
    </row>
    <row r="227" spans="1:14" ht="60" x14ac:dyDescent="0.25">
      <c r="A227" s="104" t="s">
        <v>209</v>
      </c>
      <c r="B227" s="99">
        <v>1326249651</v>
      </c>
      <c r="C227" s="98" t="s">
        <v>512</v>
      </c>
      <c r="D227" s="98" t="s">
        <v>365</v>
      </c>
      <c r="E227" s="98" t="s">
        <v>369</v>
      </c>
      <c r="F227" s="98" t="s">
        <v>1088</v>
      </c>
      <c r="G227" s="100">
        <v>42982</v>
      </c>
      <c r="H227" s="98" t="s">
        <v>647</v>
      </c>
      <c r="I227" s="98" t="s">
        <v>648</v>
      </c>
      <c r="J227" s="98" t="s">
        <v>567</v>
      </c>
      <c r="K227" s="98" t="s">
        <v>567</v>
      </c>
      <c r="L227" s="98">
        <v>2023</v>
      </c>
      <c r="M227" s="98" t="s">
        <v>318</v>
      </c>
      <c r="N227" s="98" t="s">
        <v>391</v>
      </c>
    </row>
    <row r="228" spans="1:14" ht="75" x14ac:dyDescent="0.25">
      <c r="A228" s="98" t="s">
        <v>2073</v>
      </c>
      <c r="B228" s="98">
        <v>1328007320</v>
      </c>
      <c r="C228" s="98" t="s">
        <v>729</v>
      </c>
      <c r="D228" s="98" t="s">
        <v>362</v>
      </c>
      <c r="E228" s="98" t="s">
        <v>366</v>
      </c>
      <c r="F228" s="98" t="s">
        <v>1080</v>
      </c>
      <c r="G228" s="98" t="s">
        <v>724</v>
      </c>
      <c r="H228" s="98" t="s">
        <v>728</v>
      </c>
      <c r="I228" s="98" t="s">
        <v>726</v>
      </c>
      <c r="J228" s="98" t="s">
        <v>725</v>
      </c>
      <c r="K228" s="98" t="s">
        <v>727</v>
      </c>
      <c r="L228" s="98">
        <v>2023</v>
      </c>
      <c r="M228" s="98" t="s">
        <v>329</v>
      </c>
      <c r="N228" s="98" t="s">
        <v>399</v>
      </c>
    </row>
    <row r="229" spans="1:14" ht="60" x14ac:dyDescent="0.25">
      <c r="A229" s="104" t="s">
        <v>172</v>
      </c>
      <c r="B229" s="99">
        <v>1303066789</v>
      </c>
      <c r="C229" s="98" t="s">
        <v>371</v>
      </c>
      <c r="D229" s="98" t="s">
        <v>362</v>
      </c>
      <c r="E229" s="98" t="s">
        <v>366</v>
      </c>
      <c r="F229" s="98" t="s">
        <v>1075</v>
      </c>
      <c r="G229" s="100">
        <v>36966</v>
      </c>
      <c r="H229" s="98" t="s">
        <v>490</v>
      </c>
      <c r="I229" s="98" t="s">
        <v>376</v>
      </c>
      <c r="J229" s="98" t="s">
        <v>374</v>
      </c>
      <c r="K229" s="98" t="s">
        <v>373</v>
      </c>
      <c r="L229" s="98">
        <v>2023</v>
      </c>
      <c r="M229" s="98" t="s">
        <v>305</v>
      </c>
      <c r="N229" s="98" t="s">
        <v>385</v>
      </c>
    </row>
    <row r="230" spans="1:14" ht="45" x14ac:dyDescent="0.25">
      <c r="A230" s="104"/>
      <c r="B230" s="99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 t="s">
        <v>344</v>
      </c>
      <c r="N230" s="98" t="s">
        <v>377</v>
      </c>
    </row>
    <row r="231" spans="1:14" ht="45" x14ac:dyDescent="0.25">
      <c r="A231" s="104"/>
      <c r="B231" s="99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 t="s">
        <v>308</v>
      </c>
      <c r="N231" s="98" t="s">
        <v>385</v>
      </c>
    </row>
    <row r="232" spans="1:14" ht="45" x14ac:dyDescent="0.25">
      <c r="A232" s="104"/>
      <c r="B232" s="99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 t="s">
        <v>349</v>
      </c>
      <c r="N232" s="98" t="s">
        <v>385</v>
      </c>
    </row>
    <row r="233" spans="1:14" ht="75" x14ac:dyDescent="0.25">
      <c r="A233" s="104" t="s">
        <v>249</v>
      </c>
      <c r="B233" s="99">
        <v>1327024386</v>
      </c>
      <c r="C233" s="98" t="s">
        <v>600</v>
      </c>
      <c r="D233" s="98" t="s">
        <v>364</v>
      </c>
      <c r="E233" s="98" t="s">
        <v>368</v>
      </c>
      <c r="F233" s="98" t="s">
        <v>1080</v>
      </c>
      <c r="G233" s="98" t="s">
        <v>872</v>
      </c>
      <c r="H233" s="98" t="s">
        <v>873</v>
      </c>
      <c r="I233" s="98" t="s">
        <v>875</v>
      </c>
      <c r="J233" s="98" t="s">
        <v>876</v>
      </c>
      <c r="K233" s="98" t="s">
        <v>874</v>
      </c>
      <c r="L233" s="98">
        <v>2023</v>
      </c>
      <c r="M233" s="98" t="s">
        <v>336</v>
      </c>
      <c r="N233" s="98" t="s">
        <v>403</v>
      </c>
    </row>
    <row r="234" spans="1:14" ht="60" x14ac:dyDescent="0.25">
      <c r="A234" s="104" t="s">
        <v>276</v>
      </c>
      <c r="B234" s="99">
        <v>1324001535</v>
      </c>
      <c r="C234" s="98" t="s">
        <v>829</v>
      </c>
      <c r="D234" s="98" t="s">
        <v>363</v>
      </c>
      <c r="E234" s="98" t="s">
        <v>368</v>
      </c>
      <c r="F234" s="98" t="s">
        <v>1083</v>
      </c>
      <c r="G234" s="98" t="s">
        <v>994</v>
      </c>
      <c r="H234" s="98" t="s">
        <v>995</v>
      </c>
      <c r="I234" s="98" t="s">
        <v>992</v>
      </c>
      <c r="J234" s="98" t="s">
        <v>993</v>
      </c>
      <c r="K234" s="98" t="s">
        <v>991</v>
      </c>
      <c r="L234" s="98">
        <v>2023</v>
      </c>
      <c r="M234" s="98" t="s">
        <v>337</v>
      </c>
      <c r="N234" s="98" t="s">
        <v>405</v>
      </c>
    </row>
    <row r="235" spans="1:14" ht="75" x14ac:dyDescent="0.25">
      <c r="A235" s="104" t="s">
        <v>283</v>
      </c>
      <c r="B235" s="99">
        <v>1326196745</v>
      </c>
      <c r="C235" s="98" t="s">
        <v>1020</v>
      </c>
      <c r="D235" s="98" t="s">
        <v>364</v>
      </c>
      <c r="E235" s="98" t="s">
        <v>369</v>
      </c>
      <c r="F235" s="98" t="s">
        <v>1080</v>
      </c>
      <c r="G235" s="98" t="s">
        <v>1019</v>
      </c>
      <c r="H235" s="98" t="s">
        <v>1021</v>
      </c>
      <c r="I235" s="98" t="s">
        <v>1017</v>
      </c>
      <c r="J235" s="98" t="s">
        <v>1018</v>
      </c>
      <c r="K235" s="98" t="s">
        <v>1016</v>
      </c>
      <c r="L235" s="98">
        <v>2023</v>
      </c>
      <c r="M235" s="98" t="s">
        <v>339</v>
      </c>
      <c r="N235" s="98" t="s">
        <v>401</v>
      </c>
    </row>
    <row r="236" spans="1:14" ht="75" x14ac:dyDescent="0.25">
      <c r="A236" s="104" t="s">
        <v>223</v>
      </c>
      <c r="B236" s="99">
        <v>1327002022</v>
      </c>
      <c r="C236" s="98" t="s">
        <v>731</v>
      </c>
      <c r="D236" s="98" t="s">
        <v>363</v>
      </c>
      <c r="E236" s="98" t="s">
        <v>367</v>
      </c>
      <c r="F236" s="98" t="s">
        <v>1080</v>
      </c>
      <c r="G236" s="98" t="s">
        <v>730</v>
      </c>
      <c r="H236" s="98" t="s">
        <v>732</v>
      </c>
      <c r="I236" s="98" t="s">
        <v>734</v>
      </c>
      <c r="J236" s="98" t="s">
        <v>735</v>
      </c>
      <c r="K236" s="98" t="s">
        <v>733</v>
      </c>
      <c r="L236" s="98">
        <v>2023</v>
      </c>
      <c r="M236" s="98" t="s">
        <v>329</v>
      </c>
      <c r="N236" s="98" t="s">
        <v>399</v>
      </c>
    </row>
    <row r="237" spans="1:14" ht="15.75" x14ac:dyDescent="0.25">
      <c r="A237" s="104"/>
      <c r="B237" s="99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 t="s">
        <v>332</v>
      </c>
      <c r="N237" s="98" t="s">
        <v>399</v>
      </c>
    </row>
    <row r="238" spans="1:14" ht="45" x14ac:dyDescent="0.25">
      <c r="A238" s="104"/>
      <c r="B238" s="99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 t="s">
        <v>335</v>
      </c>
      <c r="N238" s="98" t="s">
        <v>400</v>
      </c>
    </row>
    <row r="239" spans="1:14" ht="60" x14ac:dyDescent="0.25">
      <c r="A239" s="104"/>
      <c r="B239" s="99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 t="s">
        <v>336</v>
      </c>
      <c r="N239" s="98" t="s">
        <v>402</v>
      </c>
    </row>
    <row r="240" spans="1:14" ht="60" x14ac:dyDescent="0.25">
      <c r="A240" s="104" t="s">
        <v>247</v>
      </c>
      <c r="B240" s="99">
        <v>1328010040</v>
      </c>
      <c r="C240" s="98" t="s">
        <v>864</v>
      </c>
      <c r="D240" s="98" t="s">
        <v>363</v>
      </c>
      <c r="E240" s="98" t="s">
        <v>368</v>
      </c>
      <c r="F240" s="98" t="s">
        <v>1091</v>
      </c>
      <c r="G240" s="98" t="s">
        <v>863</v>
      </c>
      <c r="H240" s="98" t="s">
        <v>865</v>
      </c>
      <c r="I240" s="98" t="s">
        <v>867</v>
      </c>
      <c r="J240" s="98" t="s">
        <v>866</v>
      </c>
      <c r="K240" s="98" t="s">
        <v>868</v>
      </c>
      <c r="L240" s="98">
        <v>2023</v>
      </c>
      <c r="M240" s="98" t="s">
        <v>336</v>
      </c>
      <c r="N240" s="98" t="s">
        <v>402</v>
      </c>
    </row>
    <row r="241" spans="1:14" ht="75" x14ac:dyDescent="0.25">
      <c r="A241" s="104" t="s">
        <v>216</v>
      </c>
      <c r="B241" s="99">
        <v>1326014177</v>
      </c>
      <c r="C241" s="98" t="s">
        <v>685</v>
      </c>
      <c r="D241" s="98" t="s">
        <v>362</v>
      </c>
      <c r="E241" s="98" t="s">
        <v>368</v>
      </c>
      <c r="F241" s="98" t="s">
        <v>1080</v>
      </c>
      <c r="G241" s="100">
        <v>33897</v>
      </c>
      <c r="H241" s="98" t="s">
        <v>686</v>
      </c>
      <c r="I241" s="98" t="s">
        <v>684</v>
      </c>
      <c r="J241" s="98" t="s">
        <v>683</v>
      </c>
      <c r="K241" s="98" t="s">
        <v>682</v>
      </c>
      <c r="L241" s="98">
        <v>2023</v>
      </c>
      <c r="M241" s="98" t="s">
        <v>321</v>
      </c>
      <c r="N241" s="98" t="s">
        <v>395</v>
      </c>
    </row>
    <row r="242" spans="1:14" ht="45" x14ac:dyDescent="0.25">
      <c r="A242" s="104"/>
      <c r="B242" s="99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 t="s">
        <v>340</v>
      </c>
      <c r="N242" s="98" t="s">
        <v>406</v>
      </c>
    </row>
    <row r="243" spans="1:14" ht="90" x14ac:dyDescent="0.25">
      <c r="A243" s="104" t="s">
        <v>206</v>
      </c>
      <c r="B243" s="99">
        <v>1315488802</v>
      </c>
      <c r="C243" s="98" t="s">
        <v>493</v>
      </c>
      <c r="D243" s="98" t="s">
        <v>365</v>
      </c>
      <c r="E243" s="98" t="s">
        <v>369</v>
      </c>
      <c r="F243" s="98" t="s">
        <v>1085</v>
      </c>
      <c r="G243" s="100">
        <v>40211</v>
      </c>
      <c r="H243" s="98" t="s">
        <v>630</v>
      </c>
      <c r="I243" s="98" t="s">
        <v>631</v>
      </c>
      <c r="J243" s="98" t="s">
        <v>567</v>
      </c>
      <c r="K243" s="98" t="s">
        <v>567</v>
      </c>
      <c r="L243" s="98">
        <v>2023</v>
      </c>
      <c r="M243" s="98" t="s">
        <v>317</v>
      </c>
      <c r="N243" s="98" t="s">
        <v>397</v>
      </c>
    </row>
    <row r="244" spans="1:14" ht="45" x14ac:dyDescent="0.25">
      <c r="A244" s="104"/>
      <c r="B244" s="99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 t="s">
        <v>335</v>
      </c>
      <c r="N244" s="98" t="s">
        <v>401</v>
      </c>
    </row>
    <row r="245" spans="1:14" ht="45" x14ac:dyDescent="0.25">
      <c r="A245" s="104" t="s">
        <v>245</v>
      </c>
      <c r="B245" s="99">
        <v>2311069055</v>
      </c>
      <c r="C245" s="98" t="s">
        <v>847</v>
      </c>
      <c r="D245" s="98" t="s">
        <v>364</v>
      </c>
      <c r="E245" s="98" t="s">
        <v>369</v>
      </c>
      <c r="F245" s="98" t="s">
        <v>1095</v>
      </c>
      <c r="G245" s="98" t="s">
        <v>846</v>
      </c>
      <c r="H245" s="98" t="s">
        <v>848</v>
      </c>
      <c r="I245" s="98" t="s">
        <v>851</v>
      </c>
      <c r="J245" s="98" t="s">
        <v>849</v>
      </c>
      <c r="K245" s="98" t="s">
        <v>850</v>
      </c>
      <c r="L245" s="98">
        <v>2023</v>
      </c>
      <c r="M245" s="98" t="s">
        <v>335</v>
      </c>
      <c r="N245" s="98" t="s">
        <v>400</v>
      </c>
    </row>
    <row r="246" spans="1:14" ht="75" x14ac:dyDescent="0.25">
      <c r="A246" s="104" t="s">
        <v>208</v>
      </c>
      <c r="B246" s="99">
        <v>1303000474</v>
      </c>
      <c r="C246" s="98" t="s">
        <v>640</v>
      </c>
      <c r="D246" s="98" t="s">
        <v>365</v>
      </c>
      <c r="E246" s="98" t="s">
        <v>369</v>
      </c>
      <c r="F246" s="98" t="s">
        <v>1086</v>
      </c>
      <c r="G246" s="100">
        <v>43880</v>
      </c>
      <c r="H246" s="98" t="s">
        <v>639</v>
      </c>
      <c r="I246" s="98" t="s">
        <v>641</v>
      </c>
      <c r="J246" s="98" t="s">
        <v>638</v>
      </c>
      <c r="K246" s="98" t="s">
        <v>637</v>
      </c>
      <c r="L246" s="98">
        <v>2023</v>
      </c>
      <c r="M246" s="98" t="s">
        <v>317</v>
      </c>
      <c r="N246" s="98" t="s">
        <v>397</v>
      </c>
    </row>
    <row r="247" spans="1:14" ht="15.75" x14ac:dyDescent="0.25">
      <c r="A247" s="104"/>
      <c r="B247" s="99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 t="s">
        <v>330</v>
      </c>
      <c r="N247" s="98" t="s">
        <v>400</v>
      </c>
    </row>
    <row r="248" spans="1:14" ht="15.75" x14ac:dyDescent="0.25">
      <c r="A248" s="104"/>
      <c r="B248" s="99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 t="s">
        <v>331</v>
      </c>
      <c r="N248" s="98" t="s">
        <v>399</v>
      </c>
    </row>
    <row r="249" spans="1:14" ht="45" x14ac:dyDescent="0.25">
      <c r="A249" s="104"/>
      <c r="B249" s="99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 t="s">
        <v>335</v>
      </c>
      <c r="N249" s="98" t="s">
        <v>401</v>
      </c>
    </row>
    <row r="250" spans="1:14" ht="120" x14ac:dyDescent="0.25">
      <c r="A250" s="98" t="s">
        <v>1993</v>
      </c>
      <c r="B250" s="98">
        <v>1304000702</v>
      </c>
      <c r="C250" s="98" t="s">
        <v>2017</v>
      </c>
      <c r="D250" s="98" t="s">
        <v>362</v>
      </c>
      <c r="E250" s="98" t="s">
        <v>369</v>
      </c>
      <c r="F250" s="98" t="s">
        <v>2016</v>
      </c>
      <c r="G250" s="100">
        <v>44468</v>
      </c>
      <c r="H250" s="98" t="s">
        <v>2015</v>
      </c>
      <c r="I250" s="98" t="s">
        <v>2030</v>
      </c>
      <c r="J250" s="98" t="s">
        <v>2031</v>
      </c>
      <c r="K250" s="98" t="s">
        <v>567</v>
      </c>
      <c r="L250" s="98">
        <v>2023</v>
      </c>
      <c r="M250" s="98" t="s">
        <v>1977</v>
      </c>
      <c r="N250" s="98" t="s">
        <v>385</v>
      </c>
    </row>
    <row r="251" spans="1:14" ht="75" x14ac:dyDescent="0.25">
      <c r="A251" s="104" t="s">
        <v>230</v>
      </c>
      <c r="B251" s="99">
        <v>1328020144</v>
      </c>
      <c r="C251" s="98" t="s">
        <v>729</v>
      </c>
      <c r="D251" s="98" t="s">
        <v>365</v>
      </c>
      <c r="E251" s="98" t="s">
        <v>369</v>
      </c>
      <c r="F251" s="98" t="s">
        <v>1080</v>
      </c>
      <c r="G251" s="98" t="s">
        <v>778</v>
      </c>
      <c r="H251" s="98" t="s">
        <v>779</v>
      </c>
      <c r="I251" s="98" t="s">
        <v>567</v>
      </c>
      <c r="J251" s="98" t="s">
        <v>780</v>
      </c>
      <c r="K251" s="98" t="s">
        <v>567</v>
      </c>
      <c r="L251" s="98">
        <v>2023</v>
      </c>
      <c r="M251" s="98" t="s">
        <v>331</v>
      </c>
      <c r="N251" s="98" t="s">
        <v>399</v>
      </c>
    </row>
    <row r="252" spans="1:14" ht="75" x14ac:dyDescent="0.25">
      <c r="A252" s="98" t="s">
        <v>2223</v>
      </c>
      <c r="B252" s="98">
        <v>1310000500</v>
      </c>
      <c r="C252" s="98" t="s">
        <v>2256</v>
      </c>
      <c r="D252" s="98" t="s">
        <v>364</v>
      </c>
      <c r="E252" s="98" t="s">
        <v>368</v>
      </c>
      <c r="F252" s="98" t="s">
        <v>2260</v>
      </c>
      <c r="G252" s="100">
        <v>42689</v>
      </c>
      <c r="H252" s="98" t="s">
        <v>2257</v>
      </c>
      <c r="I252" s="98" t="s">
        <v>2259</v>
      </c>
      <c r="J252" s="98" t="s">
        <v>567</v>
      </c>
      <c r="K252" s="98" t="s">
        <v>2258</v>
      </c>
      <c r="L252" s="98">
        <v>2023</v>
      </c>
      <c r="M252" s="98" t="s">
        <v>306</v>
      </c>
      <c r="N252" s="98" t="s">
        <v>385</v>
      </c>
    </row>
    <row r="253" spans="1:14" ht="75" x14ac:dyDescent="0.25">
      <c r="A253" s="104" t="s">
        <v>201</v>
      </c>
      <c r="B253" s="99">
        <v>7716591967</v>
      </c>
      <c r="C253" s="98" t="s">
        <v>493</v>
      </c>
      <c r="D253" s="98" t="s">
        <v>364</v>
      </c>
      <c r="E253" s="98" t="s">
        <v>368</v>
      </c>
      <c r="F253" s="98" t="s">
        <v>1084</v>
      </c>
      <c r="G253" s="98" t="s">
        <v>607</v>
      </c>
      <c r="H253" s="98" t="s">
        <v>606</v>
      </c>
      <c r="I253" s="98" t="s">
        <v>608</v>
      </c>
      <c r="J253" s="98" t="s">
        <v>609</v>
      </c>
      <c r="K253" s="98" t="s">
        <v>591</v>
      </c>
      <c r="L253" s="98">
        <v>2023</v>
      </c>
      <c r="M253" s="98" t="s">
        <v>316</v>
      </c>
      <c r="N253" s="98" t="s">
        <v>397</v>
      </c>
    </row>
    <row r="254" spans="1:14" ht="15.75" x14ac:dyDescent="0.25">
      <c r="A254" s="104"/>
      <c r="B254" s="99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 t="s">
        <v>317</v>
      </c>
      <c r="N254" s="98" t="s">
        <v>397</v>
      </c>
    </row>
    <row r="255" spans="1:14" ht="45" x14ac:dyDescent="0.25">
      <c r="A255" s="104"/>
      <c r="B255" s="99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 t="s">
        <v>323</v>
      </c>
      <c r="N255" s="98" t="s">
        <v>388</v>
      </c>
    </row>
    <row r="256" spans="1:14" ht="45" x14ac:dyDescent="0.25">
      <c r="A256" s="104"/>
      <c r="B256" s="99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 t="s">
        <v>339</v>
      </c>
      <c r="N256" s="98" t="s">
        <v>401</v>
      </c>
    </row>
    <row r="257" spans="1:14" ht="105" x14ac:dyDescent="0.25">
      <c r="A257" s="104" t="s">
        <v>241</v>
      </c>
      <c r="B257" s="99">
        <v>1324002257</v>
      </c>
      <c r="C257" s="98" t="s">
        <v>827</v>
      </c>
      <c r="D257" s="98" t="s">
        <v>365</v>
      </c>
      <c r="E257" s="98" t="s">
        <v>369</v>
      </c>
      <c r="F257" s="98" t="s">
        <v>1083</v>
      </c>
      <c r="G257" s="100">
        <v>42837</v>
      </c>
      <c r="H257" s="98" t="s">
        <v>825</v>
      </c>
      <c r="I257" s="98">
        <v>84957884928</v>
      </c>
      <c r="J257" s="98" t="s">
        <v>826</v>
      </c>
      <c r="K257" s="98" t="s">
        <v>567</v>
      </c>
      <c r="L257" s="98">
        <v>2023</v>
      </c>
      <c r="M257" s="98" t="s">
        <v>335</v>
      </c>
      <c r="N257" s="98" t="s">
        <v>400</v>
      </c>
    </row>
    <row r="258" spans="1:14" ht="60" x14ac:dyDescent="0.25">
      <c r="A258" s="98" t="s">
        <v>1997</v>
      </c>
      <c r="B258" s="98">
        <v>1328906126</v>
      </c>
      <c r="C258" s="98" t="s">
        <v>2035</v>
      </c>
      <c r="D258" s="98" t="s">
        <v>364</v>
      </c>
      <c r="E258" s="98" t="s">
        <v>368</v>
      </c>
      <c r="F258" s="98" t="s">
        <v>494</v>
      </c>
      <c r="G258" s="100">
        <v>39041</v>
      </c>
      <c r="H258" s="98" t="s">
        <v>2034</v>
      </c>
      <c r="I258" s="98" t="s">
        <v>2036</v>
      </c>
      <c r="J258" s="98" t="s">
        <v>2037</v>
      </c>
      <c r="K258" s="98" t="s">
        <v>2038</v>
      </c>
      <c r="L258" s="98">
        <v>2023</v>
      </c>
      <c r="M258" s="98" t="s">
        <v>336</v>
      </c>
      <c r="N258" s="98" t="s">
        <v>402</v>
      </c>
    </row>
    <row r="259" spans="1:14" ht="60" x14ac:dyDescent="0.25">
      <c r="A259" s="104" t="s">
        <v>292</v>
      </c>
      <c r="B259" s="99">
        <v>1316105890</v>
      </c>
      <c r="C259" s="98" t="s">
        <v>1055</v>
      </c>
      <c r="D259" s="98" t="s">
        <v>362</v>
      </c>
      <c r="E259" s="98" t="s">
        <v>366</v>
      </c>
      <c r="F259" s="98" t="s">
        <v>1090</v>
      </c>
      <c r="G259" s="98" t="s">
        <v>1054</v>
      </c>
      <c r="H259" s="98" t="s">
        <v>1056</v>
      </c>
      <c r="I259" s="98" t="s">
        <v>1059</v>
      </c>
      <c r="J259" s="98" t="s">
        <v>1058</v>
      </c>
      <c r="K259" s="98" t="s">
        <v>1057</v>
      </c>
      <c r="L259" s="98">
        <v>2023</v>
      </c>
      <c r="M259" s="98" t="s">
        <v>1977</v>
      </c>
      <c r="N259" s="98" t="s">
        <v>385</v>
      </c>
    </row>
    <row r="260" spans="1:14" ht="75" x14ac:dyDescent="0.25">
      <c r="A260" s="98" t="s">
        <v>2054</v>
      </c>
      <c r="B260" s="98">
        <v>1326255503</v>
      </c>
      <c r="C260" s="98" t="s">
        <v>2062</v>
      </c>
      <c r="D260" s="98" t="s">
        <v>365</v>
      </c>
      <c r="E260" s="98" t="s">
        <v>369</v>
      </c>
      <c r="F260" s="98" t="s">
        <v>1080</v>
      </c>
      <c r="G260" s="100">
        <v>43986</v>
      </c>
      <c r="H260" s="98" t="s">
        <v>2060</v>
      </c>
      <c r="I260" s="98" t="s">
        <v>2063</v>
      </c>
      <c r="J260" s="98" t="s">
        <v>2064</v>
      </c>
      <c r="K260" s="98" t="s">
        <v>2065</v>
      </c>
      <c r="L260" s="98">
        <v>2023</v>
      </c>
      <c r="M260" s="98" t="s">
        <v>336</v>
      </c>
      <c r="N260" s="98" t="s">
        <v>402</v>
      </c>
    </row>
    <row r="261" spans="1:14" ht="90" x14ac:dyDescent="0.25">
      <c r="A261" s="104" t="s">
        <v>263</v>
      </c>
      <c r="B261" s="99">
        <v>1326228122</v>
      </c>
      <c r="C261" s="98" t="s">
        <v>556</v>
      </c>
      <c r="D261" s="98" t="s">
        <v>364</v>
      </c>
      <c r="E261" s="98" t="s">
        <v>369</v>
      </c>
      <c r="F261" s="98" t="s">
        <v>1080</v>
      </c>
      <c r="G261" s="100">
        <v>41796</v>
      </c>
      <c r="H261" s="98" t="s">
        <v>944</v>
      </c>
      <c r="I261" s="98" t="s">
        <v>943</v>
      </c>
      <c r="J261" s="98" t="s">
        <v>942</v>
      </c>
      <c r="K261" s="98" t="s">
        <v>941</v>
      </c>
      <c r="L261" s="98">
        <v>2023</v>
      </c>
      <c r="M261" s="98" t="s">
        <v>336</v>
      </c>
      <c r="N261" s="98" t="s">
        <v>402</v>
      </c>
    </row>
    <row r="262" spans="1:14" ht="60" x14ac:dyDescent="0.25">
      <c r="A262" s="104" t="s">
        <v>713</v>
      </c>
      <c r="B262" s="99">
        <v>7810014283</v>
      </c>
      <c r="C262" s="98" t="s">
        <v>582</v>
      </c>
      <c r="D262" s="98" t="s">
        <v>362</v>
      </c>
      <c r="E262" s="98" t="s">
        <v>366</v>
      </c>
      <c r="F262" s="98" t="s">
        <v>1080</v>
      </c>
      <c r="G262" s="98" t="s">
        <v>708</v>
      </c>
      <c r="H262" s="98" t="s">
        <v>712</v>
      </c>
      <c r="I262" s="98" t="s">
        <v>711</v>
      </c>
      <c r="J262" s="98" t="s">
        <v>710</v>
      </c>
      <c r="K262" s="98" t="s">
        <v>709</v>
      </c>
      <c r="L262" s="98">
        <v>2023</v>
      </c>
      <c r="M262" s="98" t="s">
        <v>327</v>
      </c>
      <c r="N262" s="98" t="s">
        <v>398</v>
      </c>
    </row>
    <row r="263" spans="1:14" ht="60" x14ac:dyDescent="0.25">
      <c r="A263" s="104"/>
      <c r="B263" s="99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 t="s">
        <v>336</v>
      </c>
      <c r="N263" s="98" t="s">
        <v>402</v>
      </c>
    </row>
    <row r="264" spans="1:14" ht="75" x14ac:dyDescent="0.25">
      <c r="A264" s="104" t="s">
        <v>236</v>
      </c>
      <c r="B264" s="99">
        <v>1327153649</v>
      </c>
      <c r="C264" s="98" t="s">
        <v>582</v>
      </c>
      <c r="D264" s="98" t="s">
        <v>362</v>
      </c>
      <c r="E264" s="98" t="s">
        <v>366</v>
      </c>
      <c r="F264" s="98" t="s">
        <v>1080</v>
      </c>
      <c r="G264" s="100">
        <v>37524</v>
      </c>
      <c r="H264" s="98" t="s">
        <v>806</v>
      </c>
      <c r="I264" s="98" t="s">
        <v>804</v>
      </c>
      <c r="J264" s="98" t="s">
        <v>805</v>
      </c>
      <c r="K264" s="98" t="s">
        <v>803</v>
      </c>
      <c r="L264" s="98">
        <v>2023</v>
      </c>
      <c r="M264" s="98" t="s">
        <v>327</v>
      </c>
      <c r="N264" s="98" t="s">
        <v>398</v>
      </c>
    </row>
    <row r="265" spans="1:14" ht="15.75" x14ac:dyDescent="0.25">
      <c r="A265" s="104"/>
      <c r="B265" s="99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 t="s">
        <v>332</v>
      </c>
      <c r="N265" s="98" t="s">
        <v>399</v>
      </c>
    </row>
    <row r="266" spans="1:14" ht="60" x14ac:dyDescent="0.25">
      <c r="A266" s="104"/>
      <c r="B266" s="99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 t="s">
        <v>336</v>
      </c>
      <c r="N266" s="98" t="s">
        <v>402</v>
      </c>
    </row>
    <row r="267" spans="1:14" ht="75" x14ac:dyDescent="0.25">
      <c r="A267" s="104" t="s">
        <v>271</v>
      </c>
      <c r="B267" s="99">
        <v>1327034546</v>
      </c>
      <c r="C267" s="98" t="s">
        <v>938</v>
      </c>
      <c r="D267" s="98" t="s">
        <v>365</v>
      </c>
      <c r="E267" s="98" t="s">
        <v>369</v>
      </c>
      <c r="F267" s="98" t="s">
        <v>1080</v>
      </c>
      <c r="G267" s="98" t="s">
        <v>937</v>
      </c>
      <c r="H267" s="98" t="s">
        <v>939</v>
      </c>
      <c r="I267" s="98" t="s">
        <v>935</v>
      </c>
      <c r="J267" s="98" t="s">
        <v>940</v>
      </c>
      <c r="K267" s="98" t="s">
        <v>934</v>
      </c>
      <c r="L267" s="98">
        <v>2023</v>
      </c>
      <c r="M267" s="98" t="s">
        <v>336</v>
      </c>
      <c r="N267" s="98" t="s">
        <v>402</v>
      </c>
    </row>
    <row r="268" spans="1:14" ht="75" x14ac:dyDescent="0.25">
      <c r="A268" s="104" t="s">
        <v>207</v>
      </c>
      <c r="B268" s="99">
        <v>1326202389</v>
      </c>
      <c r="C268" s="98" t="s">
        <v>596</v>
      </c>
      <c r="D268" s="98" t="s">
        <v>365</v>
      </c>
      <c r="E268" s="98" t="s">
        <v>369</v>
      </c>
      <c r="F268" s="98" t="s">
        <v>1080</v>
      </c>
      <c r="G268" s="98" t="s">
        <v>636</v>
      </c>
      <c r="H268" s="98" t="s">
        <v>635</v>
      </c>
      <c r="I268" s="98" t="s">
        <v>634</v>
      </c>
      <c r="J268" s="98" t="s">
        <v>633</v>
      </c>
      <c r="K268" s="98" t="s">
        <v>632</v>
      </c>
      <c r="L268" s="98">
        <v>2023</v>
      </c>
      <c r="M268" s="98" t="s">
        <v>317</v>
      </c>
      <c r="N268" s="98" t="s">
        <v>397</v>
      </c>
    </row>
    <row r="269" spans="1:14" ht="30" x14ac:dyDescent="0.25">
      <c r="A269" s="104"/>
      <c r="B269" s="99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 t="s">
        <v>319</v>
      </c>
      <c r="N269" s="98" t="s">
        <v>392</v>
      </c>
    </row>
    <row r="270" spans="1:14" ht="45" x14ac:dyDescent="0.25">
      <c r="A270" s="104"/>
      <c r="B270" s="99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 t="s">
        <v>335</v>
      </c>
      <c r="N270" s="98" t="s">
        <v>400</v>
      </c>
    </row>
    <row r="271" spans="1:14" ht="60" x14ac:dyDescent="0.25">
      <c r="A271" s="104"/>
      <c r="B271" s="99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 t="s">
        <v>336</v>
      </c>
      <c r="N271" s="98" t="s">
        <v>402</v>
      </c>
    </row>
    <row r="272" spans="1:14" ht="60" x14ac:dyDescent="0.25">
      <c r="A272" s="104" t="s">
        <v>189</v>
      </c>
      <c r="B272" s="99">
        <v>1326189434</v>
      </c>
      <c r="C272" s="98" t="s">
        <v>544</v>
      </c>
      <c r="D272" s="98" t="s">
        <v>364</v>
      </c>
      <c r="E272" s="98" t="s">
        <v>368</v>
      </c>
      <c r="F272" s="98" t="s">
        <v>1080</v>
      </c>
      <c r="G272" s="100">
        <v>37952</v>
      </c>
      <c r="H272" s="98" t="s">
        <v>543</v>
      </c>
      <c r="I272" s="98" t="s">
        <v>542</v>
      </c>
      <c r="J272" s="98" t="s">
        <v>541</v>
      </c>
      <c r="K272" s="98" t="s">
        <v>540</v>
      </c>
      <c r="L272" s="98">
        <v>2023</v>
      </c>
      <c r="M272" s="98" t="s">
        <v>313</v>
      </c>
      <c r="N272" s="98" t="s">
        <v>397</v>
      </c>
    </row>
    <row r="273" spans="1:14" ht="45" x14ac:dyDescent="0.25">
      <c r="A273" s="104"/>
      <c r="B273" s="99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 t="s">
        <v>324</v>
      </c>
      <c r="N273" s="98" t="s">
        <v>388</v>
      </c>
    </row>
    <row r="274" spans="1:14" ht="90" x14ac:dyDescent="0.25">
      <c r="A274" s="104" t="s">
        <v>232</v>
      </c>
      <c r="B274" s="99">
        <v>1326236525</v>
      </c>
      <c r="C274" s="98" t="s">
        <v>600</v>
      </c>
      <c r="D274" s="98" t="s">
        <v>365</v>
      </c>
      <c r="E274" s="98" t="s">
        <v>367</v>
      </c>
      <c r="F274" s="98" t="s">
        <v>1080</v>
      </c>
      <c r="G274" s="98" t="s">
        <v>786</v>
      </c>
      <c r="H274" s="98" t="s">
        <v>787</v>
      </c>
      <c r="I274" s="98" t="s">
        <v>790</v>
      </c>
      <c r="J274" s="98" t="s">
        <v>789</v>
      </c>
      <c r="K274" s="98" t="s">
        <v>788</v>
      </c>
      <c r="L274" s="98">
        <v>2023</v>
      </c>
      <c r="M274" s="98" t="s">
        <v>331</v>
      </c>
      <c r="N274" s="98" t="s">
        <v>399</v>
      </c>
    </row>
    <row r="275" spans="1:14" ht="60" x14ac:dyDescent="0.25">
      <c r="A275" s="104"/>
      <c r="B275" s="99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 t="s">
        <v>336</v>
      </c>
      <c r="N275" s="98" t="s">
        <v>403</v>
      </c>
    </row>
    <row r="276" spans="1:14" ht="90" x14ac:dyDescent="0.25">
      <c r="A276" s="98" t="s">
        <v>1994</v>
      </c>
      <c r="B276" s="98">
        <v>7733323157</v>
      </c>
      <c r="C276" s="98" t="s">
        <v>2023</v>
      </c>
      <c r="D276" s="98" t="s">
        <v>365</v>
      </c>
      <c r="E276" s="98" t="s">
        <v>369</v>
      </c>
      <c r="F276" s="98" t="s">
        <v>1080</v>
      </c>
      <c r="G276" s="100">
        <v>42996</v>
      </c>
      <c r="H276" s="98" t="s">
        <v>2021</v>
      </c>
      <c r="I276" s="98" t="s">
        <v>2018</v>
      </c>
      <c r="J276" s="98" t="s">
        <v>2019</v>
      </c>
      <c r="K276" s="98" t="s">
        <v>2020</v>
      </c>
      <c r="L276" s="98">
        <v>2023</v>
      </c>
      <c r="M276" s="98" t="s">
        <v>2022</v>
      </c>
      <c r="N276" s="98" t="s">
        <v>390</v>
      </c>
    </row>
    <row r="277" spans="1:14" ht="75" x14ac:dyDescent="0.25">
      <c r="A277" s="104" t="s">
        <v>219</v>
      </c>
      <c r="B277" s="99">
        <v>1327035412</v>
      </c>
      <c r="C277" s="98" t="s">
        <v>699</v>
      </c>
      <c r="D277" s="98" t="s">
        <v>362</v>
      </c>
      <c r="E277" s="98" t="s">
        <v>367</v>
      </c>
      <c r="F277" s="98" t="s">
        <v>1080</v>
      </c>
      <c r="G277" s="98" t="s">
        <v>698</v>
      </c>
      <c r="H277" s="98" t="s">
        <v>700</v>
      </c>
      <c r="I277" s="98" t="s">
        <v>697</v>
      </c>
      <c r="J277" s="98" t="s">
        <v>696</v>
      </c>
      <c r="K277" s="98" t="s">
        <v>695</v>
      </c>
      <c r="L277" s="98">
        <v>2023</v>
      </c>
      <c r="M277" s="98" t="s">
        <v>327</v>
      </c>
      <c r="N277" s="98" t="s">
        <v>398</v>
      </c>
    </row>
    <row r="278" spans="1:14" ht="60" x14ac:dyDescent="0.25">
      <c r="A278" s="104"/>
      <c r="B278" s="99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 t="s">
        <v>336</v>
      </c>
      <c r="N278" s="98" t="s">
        <v>402</v>
      </c>
    </row>
    <row r="279" spans="1:14" ht="45" x14ac:dyDescent="0.25">
      <c r="A279" s="104"/>
      <c r="B279" s="99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 t="s">
        <v>340</v>
      </c>
      <c r="N279" s="98" t="s">
        <v>406</v>
      </c>
    </row>
    <row r="280" spans="1:14" ht="75" x14ac:dyDescent="0.25">
      <c r="A280" s="104" t="s">
        <v>218</v>
      </c>
      <c r="B280" s="99">
        <v>1324002923</v>
      </c>
      <c r="C280" s="98" t="s">
        <v>692</v>
      </c>
      <c r="D280" s="98" t="s">
        <v>362</v>
      </c>
      <c r="E280" s="98" t="s">
        <v>367</v>
      </c>
      <c r="F280" s="98" t="s">
        <v>1083</v>
      </c>
      <c r="G280" s="100">
        <v>43559</v>
      </c>
      <c r="H280" s="98" t="s">
        <v>693</v>
      </c>
      <c r="I280" s="98" t="s">
        <v>694</v>
      </c>
      <c r="J280" s="98" t="s">
        <v>567</v>
      </c>
      <c r="K280" s="98" t="s">
        <v>567</v>
      </c>
      <c r="L280" s="98">
        <v>2023</v>
      </c>
      <c r="M280" s="98" t="s">
        <v>327</v>
      </c>
      <c r="N280" s="98" t="s">
        <v>398</v>
      </c>
    </row>
    <row r="281" spans="1:14" ht="60" x14ac:dyDescent="0.25">
      <c r="A281" s="104" t="s">
        <v>251</v>
      </c>
      <c r="B281" s="99">
        <v>1327012510</v>
      </c>
      <c r="C281" s="98" t="s">
        <v>883</v>
      </c>
      <c r="D281" s="98" t="s">
        <v>365</v>
      </c>
      <c r="E281" s="98" t="s">
        <v>369</v>
      </c>
      <c r="F281" s="98" t="s">
        <v>1080</v>
      </c>
      <c r="G281" s="98" t="s">
        <v>882</v>
      </c>
      <c r="H281" s="98" t="s">
        <v>884</v>
      </c>
      <c r="I281" s="98" t="s">
        <v>886</v>
      </c>
      <c r="J281" s="98" t="s">
        <v>887</v>
      </c>
      <c r="K281" s="98" t="s">
        <v>885</v>
      </c>
      <c r="L281" s="98">
        <v>2023</v>
      </c>
      <c r="M281" s="98" t="s">
        <v>336</v>
      </c>
      <c r="N281" s="98" t="s">
        <v>402</v>
      </c>
    </row>
    <row r="282" spans="1:14" ht="60" x14ac:dyDescent="0.25">
      <c r="A282" s="104" t="s">
        <v>270</v>
      </c>
      <c r="B282" s="99">
        <v>1327024379</v>
      </c>
      <c r="C282" s="98" t="s">
        <v>493</v>
      </c>
      <c r="D282" s="98" t="s">
        <v>365</v>
      </c>
      <c r="E282" s="98" t="s">
        <v>369</v>
      </c>
      <c r="F282" s="98" t="s">
        <v>1080</v>
      </c>
      <c r="G282" s="100">
        <v>42096</v>
      </c>
      <c r="H282" s="98" t="s">
        <v>965</v>
      </c>
      <c r="I282" s="98" t="s">
        <v>963</v>
      </c>
      <c r="J282" s="98" t="s">
        <v>964</v>
      </c>
      <c r="K282" s="98" t="s">
        <v>962</v>
      </c>
      <c r="L282" s="98">
        <v>2023</v>
      </c>
      <c r="M282" s="98" t="s">
        <v>336</v>
      </c>
      <c r="N282" s="98" t="s">
        <v>403</v>
      </c>
    </row>
    <row r="283" spans="1:14" ht="45" x14ac:dyDescent="0.25">
      <c r="A283" s="104"/>
      <c r="B283" s="99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 t="s">
        <v>340</v>
      </c>
      <c r="N283" s="98" t="s">
        <v>406</v>
      </c>
    </row>
    <row r="284" spans="1:14" ht="60" x14ac:dyDescent="0.25">
      <c r="A284" s="104" t="s">
        <v>227</v>
      </c>
      <c r="B284" s="99">
        <v>1328012986</v>
      </c>
      <c r="C284" s="98" t="s">
        <v>758</v>
      </c>
      <c r="D284" s="98" t="s">
        <v>364</v>
      </c>
      <c r="E284" s="98" t="s">
        <v>369</v>
      </c>
      <c r="F284" s="98" t="s">
        <v>1091</v>
      </c>
      <c r="G284" s="100">
        <v>42557</v>
      </c>
      <c r="H284" s="98" t="s">
        <v>757</v>
      </c>
      <c r="I284" s="98" t="s">
        <v>760</v>
      </c>
      <c r="J284" s="98" t="s">
        <v>761</v>
      </c>
      <c r="K284" s="98" t="s">
        <v>759</v>
      </c>
      <c r="L284" s="98">
        <v>2023</v>
      </c>
      <c r="M284" s="98" t="s">
        <v>330</v>
      </c>
      <c r="N284" s="98" t="s">
        <v>400</v>
      </c>
    </row>
    <row r="285" spans="1:14" ht="45" x14ac:dyDescent="0.25">
      <c r="A285" s="104"/>
      <c r="B285" s="99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 t="s">
        <v>339</v>
      </c>
      <c r="N285" s="98" t="s">
        <v>401</v>
      </c>
    </row>
    <row r="286" spans="1:14" ht="60" x14ac:dyDescent="0.25">
      <c r="A286" s="104" t="s">
        <v>255</v>
      </c>
      <c r="B286" s="99">
        <v>1328008468</v>
      </c>
      <c r="C286" s="98" t="s">
        <v>1044</v>
      </c>
      <c r="D286" s="98" t="s">
        <v>365</v>
      </c>
      <c r="E286" s="98" t="s">
        <v>369</v>
      </c>
      <c r="F286" s="98" t="s">
        <v>1080</v>
      </c>
      <c r="G286" s="100">
        <v>41638</v>
      </c>
      <c r="H286" s="98" t="s">
        <v>903</v>
      </c>
      <c r="I286" s="98" t="s">
        <v>905</v>
      </c>
      <c r="J286" s="98" t="s">
        <v>906</v>
      </c>
      <c r="K286" s="98" t="s">
        <v>904</v>
      </c>
      <c r="L286" s="98">
        <v>2023</v>
      </c>
      <c r="M286" s="98" t="s">
        <v>336</v>
      </c>
      <c r="N286" s="98" t="s">
        <v>403</v>
      </c>
    </row>
    <row r="287" spans="1:14" ht="60" x14ac:dyDescent="0.25">
      <c r="A287" s="104" t="s">
        <v>274</v>
      </c>
      <c r="B287" s="99">
        <v>1327011644</v>
      </c>
      <c r="C287" s="98" t="s">
        <v>699</v>
      </c>
      <c r="D287" s="98" t="s">
        <v>365</v>
      </c>
      <c r="E287" s="98" t="s">
        <v>369</v>
      </c>
      <c r="F287" s="98" t="s">
        <v>1080</v>
      </c>
      <c r="G287" s="98" t="s">
        <v>980</v>
      </c>
      <c r="H287" s="98" t="s">
        <v>981</v>
      </c>
      <c r="I287" s="98" t="s">
        <v>983</v>
      </c>
      <c r="J287" s="98" t="s">
        <v>984</v>
      </c>
      <c r="K287" s="98" t="s">
        <v>982</v>
      </c>
      <c r="L287" s="98">
        <v>2023</v>
      </c>
      <c r="M287" s="98" t="s">
        <v>336</v>
      </c>
      <c r="N287" s="98" t="s">
        <v>402</v>
      </c>
    </row>
    <row r="288" spans="1:14" ht="60" x14ac:dyDescent="0.25">
      <c r="A288" s="104" t="s">
        <v>231</v>
      </c>
      <c r="B288" s="99">
        <v>1327027210</v>
      </c>
      <c r="C288" s="98" t="s">
        <v>782</v>
      </c>
      <c r="D288" s="98" t="s">
        <v>364</v>
      </c>
      <c r="E288" s="98" t="s">
        <v>367</v>
      </c>
      <c r="F288" s="98" t="s">
        <v>1080</v>
      </c>
      <c r="G288" s="98" t="s">
        <v>781</v>
      </c>
      <c r="H288" s="98" t="s">
        <v>712</v>
      </c>
      <c r="I288" s="98" t="s">
        <v>785</v>
      </c>
      <c r="J288" s="98" t="s">
        <v>784</v>
      </c>
      <c r="K288" s="98" t="s">
        <v>783</v>
      </c>
      <c r="L288" s="98">
        <v>2023</v>
      </c>
      <c r="M288" s="98" t="s">
        <v>331</v>
      </c>
      <c r="N288" s="98" t="s">
        <v>399</v>
      </c>
    </row>
    <row r="289" spans="1:14" ht="15.75" x14ac:dyDescent="0.25">
      <c r="A289" s="104"/>
      <c r="B289" s="99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 t="s">
        <v>332</v>
      </c>
      <c r="N289" s="98" t="s">
        <v>399</v>
      </c>
    </row>
    <row r="290" spans="1:14" ht="60" x14ac:dyDescent="0.25">
      <c r="A290" s="104" t="s">
        <v>175</v>
      </c>
      <c r="B290" s="99">
        <v>1328012190</v>
      </c>
      <c r="C290" s="98" t="s">
        <v>472</v>
      </c>
      <c r="D290" s="98" t="s">
        <v>363</v>
      </c>
      <c r="E290" s="98" t="s">
        <v>367</v>
      </c>
      <c r="F290" s="98" t="s">
        <v>1080</v>
      </c>
      <c r="G290" s="100">
        <v>42411</v>
      </c>
      <c r="H290" s="98" t="s">
        <v>487</v>
      </c>
      <c r="I290" s="98" t="s">
        <v>474</v>
      </c>
      <c r="J290" s="98" t="s">
        <v>471</v>
      </c>
      <c r="K290" s="98" t="s">
        <v>470</v>
      </c>
      <c r="L290" s="98">
        <v>2023</v>
      </c>
      <c r="M290" s="98" t="s">
        <v>305</v>
      </c>
      <c r="N290" s="98" t="s">
        <v>385</v>
      </c>
    </row>
    <row r="291" spans="1:14" ht="45" x14ac:dyDescent="0.25">
      <c r="A291" s="104"/>
      <c r="B291" s="99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 t="s">
        <v>308</v>
      </c>
      <c r="N291" s="98" t="s">
        <v>385</v>
      </c>
    </row>
    <row r="292" spans="1:14" ht="60" x14ac:dyDescent="0.25">
      <c r="A292" s="104" t="s">
        <v>224</v>
      </c>
      <c r="B292" s="99">
        <v>1324128154</v>
      </c>
      <c r="C292" s="98" t="s">
        <v>745</v>
      </c>
      <c r="D292" s="98" t="s">
        <v>362</v>
      </c>
      <c r="E292" s="98" t="s">
        <v>366</v>
      </c>
      <c r="F292" s="98" t="s">
        <v>1083</v>
      </c>
      <c r="G292" s="100">
        <v>38306</v>
      </c>
      <c r="H292" s="98" t="s">
        <v>746</v>
      </c>
      <c r="I292" s="98" t="s">
        <v>744</v>
      </c>
      <c r="J292" s="98" t="s">
        <v>743</v>
      </c>
      <c r="K292" s="98" t="s">
        <v>742</v>
      </c>
      <c r="L292" s="98">
        <v>2023</v>
      </c>
      <c r="M292" s="98" t="s">
        <v>330</v>
      </c>
      <c r="N292" s="98" t="s">
        <v>400</v>
      </c>
    </row>
    <row r="293" spans="1:14" ht="45" x14ac:dyDescent="0.25">
      <c r="A293" s="104"/>
      <c r="B293" s="99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 t="s">
        <v>335</v>
      </c>
      <c r="N293" s="98" t="s">
        <v>403</v>
      </c>
    </row>
    <row r="294" spans="1:14" ht="45" x14ac:dyDescent="0.25">
      <c r="A294" s="104"/>
      <c r="B294" s="99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 t="s">
        <v>337</v>
      </c>
      <c r="N294" s="98" t="s">
        <v>405</v>
      </c>
    </row>
    <row r="295" spans="1:14" ht="90" x14ac:dyDescent="0.25">
      <c r="A295" s="98" t="s">
        <v>2071</v>
      </c>
      <c r="B295" s="98">
        <v>1327023400</v>
      </c>
      <c r="C295" s="98" t="s">
        <v>566</v>
      </c>
      <c r="D295" s="98" t="s">
        <v>365</v>
      </c>
      <c r="E295" s="98" t="s">
        <v>369</v>
      </c>
      <c r="F295" s="98" t="s">
        <v>1080</v>
      </c>
      <c r="G295" s="100">
        <v>42003</v>
      </c>
      <c r="H295" s="98" t="s">
        <v>565</v>
      </c>
      <c r="I295" s="98" t="s">
        <v>569</v>
      </c>
      <c r="J295" s="98" t="s">
        <v>570</v>
      </c>
      <c r="K295" s="98" t="s">
        <v>568</v>
      </c>
      <c r="L295" s="98">
        <v>2023</v>
      </c>
      <c r="M295" s="98" t="s">
        <v>315</v>
      </c>
      <c r="N295" s="98" t="s">
        <v>395</v>
      </c>
    </row>
    <row r="296" spans="1:14" ht="75" x14ac:dyDescent="0.25">
      <c r="A296" s="104" t="s">
        <v>265</v>
      </c>
      <c r="B296" s="99">
        <v>1328014944</v>
      </c>
      <c r="C296" s="98" t="s">
        <v>600</v>
      </c>
      <c r="D296" s="98" t="s">
        <v>365</v>
      </c>
      <c r="E296" s="98" t="s">
        <v>369</v>
      </c>
      <c r="F296" s="98" t="s">
        <v>1080</v>
      </c>
      <c r="G296" s="100">
        <v>42900</v>
      </c>
      <c r="H296" s="98" t="s">
        <v>949</v>
      </c>
      <c r="I296" s="98" t="s">
        <v>950</v>
      </c>
      <c r="J296" s="98" t="s">
        <v>951</v>
      </c>
      <c r="K296" s="98" t="s">
        <v>567</v>
      </c>
      <c r="L296" s="98">
        <v>2023</v>
      </c>
      <c r="M296" s="98" t="s">
        <v>336</v>
      </c>
      <c r="N296" s="98" t="s">
        <v>403</v>
      </c>
    </row>
    <row r="297" spans="1:14" ht="60" x14ac:dyDescent="0.25">
      <c r="A297" s="98" t="s">
        <v>2236</v>
      </c>
      <c r="B297" s="98">
        <v>1328906817</v>
      </c>
      <c r="C297" s="98" t="s">
        <v>2288</v>
      </c>
      <c r="D297" s="98" t="s">
        <v>364</v>
      </c>
      <c r="E297" s="98" t="s">
        <v>368</v>
      </c>
      <c r="F297" s="98" t="s">
        <v>1080</v>
      </c>
      <c r="G297" s="100">
        <v>39160</v>
      </c>
      <c r="H297" s="98" t="s">
        <v>2285</v>
      </c>
      <c r="I297" s="98" t="s">
        <v>2286</v>
      </c>
      <c r="J297" s="98" t="s">
        <v>2287</v>
      </c>
      <c r="K297" s="98" t="s">
        <v>567</v>
      </c>
      <c r="L297" s="98">
        <v>2023</v>
      </c>
      <c r="M297" s="98" t="s">
        <v>331</v>
      </c>
      <c r="N297" s="98" t="s">
        <v>399</v>
      </c>
    </row>
    <row r="298" spans="1:14" ht="75" x14ac:dyDescent="0.25">
      <c r="A298" s="98" t="s">
        <v>2072</v>
      </c>
      <c r="B298" s="98">
        <v>1327018368</v>
      </c>
      <c r="C298" s="98" t="s">
        <v>854</v>
      </c>
      <c r="D298" s="98" t="s">
        <v>365</v>
      </c>
      <c r="E298" s="98" t="s">
        <v>369</v>
      </c>
      <c r="F298" s="98" t="s">
        <v>1080</v>
      </c>
      <c r="G298" s="98" t="s">
        <v>855</v>
      </c>
      <c r="H298" s="98" t="s">
        <v>853</v>
      </c>
      <c r="I298" s="98" t="s">
        <v>858</v>
      </c>
      <c r="J298" s="98" t="s">
        <v>857</v>
      </c>
      <c r="K298" s="98" t="s">
        <v>856</v>
      </c>
      <c r="L298" s="98">
        <v>2023</v>
      </c>
      <c r="M298" s="98" t="s">
        <v>335</v>
      </c>
      <c r="N298" s="98" t="s">
        <v>401</v>
      </c>
    </row>
    <row r="299" spans="1:14" ht="45" x14ac:dyDescent="0.25">
      <c r="A299" s="104" t="s">
        <v>221</v>
      </c>
      <c r="B299" s="99">
        <v>1309084791</v>
      </c>
      <c r="C299" s="98" t="s">
        <v>717</v>
      </c>
      <c r="D299" s="98" t="s">
        <v>364</v>
      </c>
      <c r="E299" s="98" t="s">
        <v>369</v>
      </c>
      <c r="F299" s="98" t="s">
        <v>1078</v>
      </c>
      <c r="G299" s="98" t="s">
        <v>718</v>
      </c>
      <c r="H299" s="98" t="s">
        <v>719</v>
      </c>
      <c r="I299" s="98" t="s">
        <v>716</v>
      </c>
      <c r="J299" s="98" t="s">
        <v>715</v>
      </c>
      <c r="K299" s="98" t="s">
        <v>714</v>
      </c>
      <c r="L299" s="98">
        <v>2023</v>
      </c>
      <c r="M299" s="98" t="s">
        <v>327</v>
      </c>
      <c r="N299" s="98" t="s">
        <v>398</v>
      </c>
    </row>
    <row r="300" spans="1:14" ht="45" x14ac:dyDescent="0.25">
      <c r="A300" s="104" t="s">
        <v>180</v>
      </c>
      <c r="B300" s="99">
        <v>1326226358</v>
      </c>
      <c r="C300" s="98" t="s">
        <v>502</v>
      </c>
      <c r="D300" s="98" t="s">
        <v>365</v>
      </c>
      <c r="E300" s="98" t="s">
        <v>369</v>
      </c>
      <c r="F300" s="98" t="s">
        <v>1080</v>
      </c>
      <c r="G300" s="100">
        <v>41579</v>
      </c>
      <c r="H300" s="98" t="s">
        <v>501</v>
      </c>
      <c r="I300" s="98" t="s">
        <v>503</v>
      </c>
      <c r="J300" s="98" t="s">
        <v>567</v>
      </c>
      <c r="K300" s="98" t="s">
        <v>567</v>
      </c>
      <c r="L300" s="98">
        <v>2023</v>
      </c>
      <c r="M300" s="98" t="s">
        <v>347</v>
      </c>
      <c r="N300" s="98" t="s">
        <v>385</v>
      </c>
    </row>
    <row r="301" spans="1:14" ht="45" x14ac:dyDescent="0.25">
      <c r="A301" s="104"/>
      <c r="B301" s="99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 t="s">
        <v>309</v>
      </c>
      <c r="N301" s="98" t="s">
        <v>385</v>
      </c>
    </row>
    <row r="302" spans="1:14" ht="75" x14ac:dyDescent="0.25">
      <c r="A302" s="98" t="s">
        <v>1952</v>
      </c>
      <c r="B302" s="99" t="s">
        <v>1953</v>
      </c>
      <c r="C302" s="98" t="s">
        <v>1955</v>
      </c>
      <c r="D302" s="98" t="s">
        <v>365</v>
      </c>
      <c r="E302" s="98" t="s">
        <v>369</v>
      </c>
      <c r="F302" s="98" t="s">
        <v>1080</v>
      </c>
      <c r="G302" s="98" t="s">
        <v>1954</v>
      </c>
      <c r="H302" s="98" t="s">
        <v>1956</v>
      </c>
      <c r="I302" s="98" t="s">
        <v>1949</v>
      </c>
      <c r="J302" s="98" t="s">
        <v>1950</v>
      </c>
      <c r="K302" s="98" t="s">
        <v>1951</v>
      </c>
      <c r="L302" s="98">
        <v>2023</v>
      </c>
      <c r="M302" s="98" t="s">
        <v>351</v>
      </c>
      <c r="N302" s="98" t="s">
        <v>395</v>
      </c>
    </row>
    <row r="303" spans="1:14" ht="75" x14ac:dyDescent="0.25">
      <c r="A303" s="104" t="s">
        <v>248</v>
      </c>
      <c r="B303" s="99">
        <v>1327033278</v>
      </c>
      <c r="C303" s="98" t="s">
        <v>702</v>
      </c>
      <c r="D303" s="98" t="s">
        <v>362</v>
      </c>
      <c r="E303" s="98" t="s">
        <v>368</v>
      </c>
      <c r="F303" s="98" t="s">
        <v>1080</v>
      </c>
      <c r="G303" s="98" t="s">
        <v>701</v>
      </c>
      <c r="H303" s="98" t="s">
        <v>703</v>
      </c>
      <c r="I303" s="98" t="s">
        <v>697</v>
      </c>
      <c r="J303" s="98" t="s">
        <v>696</v>
      </c>
      <c r="K303" s="98" t="s">
        <v>695</v>
      </c>
      <c r="L303" s="98">
        <v>2023</v>
      </c>
      <c r="M303" s="98" t="s">
        <v>334</v>
      </c>
      <c r="N303" s="98" t="s">
        <v>400</v>
      </c>
    </row>
    <row r="304" spans="1:14" ht="60" x14ac:dyDescent="0.25">
      <c r="A304" s="104"/>
      <c r="B304" s="99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 t="s">
        <v>336</v>
      </c>
      <c r="N304" s="98" t="s">
        <v>403</v>
      </c>
    </row>
    <row r="305" spans="1:14" ht="45" x14ac:dyDescent="0.25">
      <c r="A305" s="104"/>
      <c r="B305" s="99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 t="s">
        <v>339</v>
      </c>
      <c r="N305" s="98" t="s">
        <v>401</v>
      </c>
    </row>
    <row r="306" spans="1:14" ht="45" x14ac:dyDescent="0.25">
      <c r="A306" s="104"/>
      <c r="B306" s="99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 t="s">
        <v>340</v>
      </c>
      <c r="N306" s="98" t="s">
        <v>406</v>
      </c>
    </row>
    <row r="307" spans="1:14" ht="75" x14ac:dyDescent="0.25">
      <c r="A307" s="98" t="s">
        <v>2055</v>
      </c>
      <c r="B307" s="98">
        <v>1327035324</v>
      </c>
      <c r="C307" s="98" t="s">
        <v>2059</v>
      </c>
      <c r="D307" s="98" t="s">
        <v>364</v>
      </c>
      <c r="E307" s="98" t="s">
        <v>367</v>
      </c>
      <c r="F307" s="98" t="s">
        <v>1080</v>
      </c>
      <c r="G307" s="100">
        <v>43802</v>
      </c>
      <c r="H307" s="98" t="s">
        <v>2058</v>
      </c>
      <c r="I307" s="98" t="s">
        <v>2057</v>
      </c>
      <c r="J307" s="98" t="s">
        <v>2061</v>
      </c>
      <c r="K307" s="98" t="s">
        <v>2056</v>
      </c>
      <c r="L307" s="98">
        <v>2023</v>
      </c>
      <c r="M307" s="98" t="s">
        <v>332</v>
      </c>
      <c r="N307" s="98" t="s">
        <v>399</v>
      </c>
    </row>
    <row r="308" spans="1:14" ht="75" x14ac:dyDescent="0.25">
      <c r="A308" s="104" t="s">
        <v>212</v>
      </c>
      <c r="B308" s="99">
        <v>1326206104</v>
      </c>
      <c r="C308" s="98" t="s">
        <v>660</v>
      </c>
      <c r="D308" s="98" t="s">
        <v>364</v>
      </c>
      <c r="E308" s="98" t="s">
        <v>368</v>
      </c>
      <c r="F308" s="98" t="s">
        <v>1080</v>
      </c>
      <c r="G308" s="100">
        <v>39556</v>
      </c>
      <c r="H308" s="98" t="s">
        <v>658</v>
      </c>
      <c r="I308" s="98" t="s">
        <v>657</v>
      </c>
      <c r="J308" s="98" t="s">
        <v>659</v>
      </c>
      <c r="K308" s="98" t="s">
        <v>656</v>
      </c>
      <c r="L308" s="98">
        <v>2023</v>
      </c>
      <c r="M308" s="98" t="s">
        <v>318</v>
      </c>
      <c r="N308" s="98" t="s">
        <v>391</v>
      </c>
    </row>
    <row r="309" spans="1:14" ht="60" x14ac:dyDescent="0.25">
      <c r="A309" s="104"/>
      <c r="B309" s="99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 t="s">
        <v>336</v>
      </c>
      <c r="N309" s="98" t="s">
        <v>402</v>
      </c>
    </row>
    <row r="310" spans="1:14" ht="45" x14ac:dyDescent="0.25">
      <c r="A310" s="104"/>
      <c r="B310" s="99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 t="s">
        <v>338</v>
      </c>
      <c r="N310" s="98" t="s">
        <v>405</v>
      </c>
    </row>
    <row r="311" spans="1:14" ht="75" x14ac:dyDescent="0.25">
      <c r="A311" s="98" t="s">
        <v>1985</v>
      </c>
      <c r="B311" s="98">
        <v>1327037480</v>
      </c>
      <c r="C311" s="98" t="s">
        <v>1986</v>
      </c>
      <c r="D311" s="98" t="s">
        <v>365</v>
      </c>
      <c r="E311" s="98" t="s">
        <v>369</v>
      </c>
      <c r="F311" s="98" t="s">
        <v>1080</v>
      </c>
      <c r="G311" s="100">
        <v>44365</v>
      </c>
      <c r="H311" s="98" t="s">
        <v>1987</v>
      </c>
      <c r="I311" s="98" t="s">
        <v>1988</v>
      </c>
      <c r="J311" s="98" t="s">
        <v>1989</v>
      </c>
      <c r="K311" s="98" t="s">
        <v>567</v>
      </c>
      <c r="L311" s="98">
        <v>2023</v>
      </c>
      <c r="M311" s="98" t="s">
        <v>305</v>
      </c>
      <c r="N311" s="98" t="s">
        <v>385</v>
      </c>
    </row>
    <row r="312" spans="1:14" ht="45" x14ac:dyDescent="0.2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 t="s">
        <v>308</v>
      </c>
      <c r="N312" s="98" t="s">
        <v>385</v>
      </c>
    </row>
    <row r="313" spans="1:14" ht="75" x14ac:dyDescent="0.25">
      <c r="A313" s="104" t="s">
        <v>287</v>
      </c>
      <c r="B313" s="99">
        <v>1327030710</v>
      </c>
      <c r="C313" s="98" t="s">
        <v>699</v>
      </c>
      <c r="D313" s="98" t="s">
        <v>365</v>
      </c>
      <c r="E313" s="98" t="s">
        <v>369</v>
      </c>
      <c r="F313" s="98" t="s">
        <v>1080</v>
      </c>
      <c r="G313" s="98" t="s">
        <v>1033</v>
      </c>
      <c r="H313" s="98" t="s">
        <v>1034</v>
      </c>
      <c r="I313" s="98" t="s">
        <v>1037</v>
      </c>
      <c r="J313" s="98" t="s">
        <v>1036</v>
      </c>
      <c r="K313" s="98" t="s">
        <v>1035</v>
      </c>
      <c r="L313" s="98">
        <v>2023</v>
      </c>
      <c r="M313" s="98" t="s">
        <v>340</v>
      </c>
      <c r="N313" s="98" t="s">
        <v>406</v>
      </c>
    </row>
    <row r="314" spans="1:14" ht="60" x14ac:dyDescent="0.25">
      <c r="A314" s="104" t="s">
        <v>259</v>
      </c>
      <c r="B314" s="99">
        <v>1326235480</v>
      </c>
      <c r="C314" s="98" t="s">
        <v>917</v>
      </c>
      <c r="D314" s="98" t="s">
        <v>365</v>
      </c>
      <c r="E314" s="98" t="s">
        <v>369</v>
      </c>
      <c r="F314" s="98" t="s">
        <v>1083</v>
      </c>
      <c r="G314" s="98" t="s">
        <v>916</v>
      </c>
      <c r="H314" s="98" t="s">
        <v>918</v>
      </c>
      <c r="I314" s="98" t="s">
        <v>921</v>
      </c>
      <c r="J314" s="98" t="s">
        <v>920</v>
      </c>
      <c r="K314" s="98" t="s">
        <v>919</v>
      </c>
      <c r="L314" s="98">
        <v>2023</v>
      </c>
      <c r="M314" s="98" t="s">
        <v>336</v>
      </c>
      <c r="N314" s="98" t="s">
        <v>402</v>
      </c>
    </row>
    <row r="315" spans="1:14" ht="75" x14ac:dyDescent="0.25">
      <c r="A315" s="98" t="s">
        <v>1626</v>
      </c>
      <c r="B315" s="98">
        <v>1328018931</v>
      </c>
      <c r="C315" s="98" t="s">
        <v>2186</v>
      </c>
      <c r="D315" s="98" t="s">
        <v>365</v>
      </c>
      <c r="E315" s="98" t="s">
        <v>369</v>
      </c>
      <c r="F315" s="98" t="s">
        <v>1080</v>
      </c>
      <c r="G315" s="100">
        <v>44022</v>
      </c>
      <c r="H315" s="98" t="s">
        <v>2187</v>
      </c>
      <c r="I315" s="98" t="s">
        <v>2189</v>
      </c>
      <c r="J315" s="98" t="s">
        <v>2188</v>
      </c>
      <c r="K315" s="98" t="s">
        <v>567</v>
      </c>
      <c r="L315" s="98">
        <v>2023</v>
      </c>
      <c r="M315" s="98" t="s">
        <v>349</v>
      </c>
      <c r="N315" s="98" t="s">
        <v>385</v>
      </c>
    </row>
    <row r="316" spans="1:14" x14ac:dyDescent="0.2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 t="s">
        <v>315</v>
      </c>
      <c r="N316" s="98" t="s">
        <v>395</v>
      </c>
    </row>
    <row r="317" spans="1:14" ht="75" x14ac:dyDescent="0.25">
      <c r="A317" s="104" t="s">
        <v>286</v>
      </c>
      <c r="B317" s="99">
        <v>1326248922</v>
      </c>
      <c r="C317" s="98" t="s">
        <v>566</v>
      </c>
      <c r="D317" s="98" t="s">
        <v>365</v>
      </c>
      <c r="E317" s="98" t="s">
        <v>369</v>
      </c>
      <c r="F317" s="98" t="s">
        <v>1080</v>
      </c>
      <c r="G317" s="100">
        <v>42908</v>
      </c>
      <c r="H317" s="98" t="s">
        <v>1032</v>
      </c>
      <c r="I317" s="98" t="s">
        <v>1031</v>
      </c>
      <c r="J317" s="98" t="s">
        <v>1030</v>
      </c>
      <c r="K317" s="98" t="s">
        <v>1029</v>
      </c>
      <c r="L317" s="98">
        <v>2023</v>
      </c>
      <c r="M317" s="98" t="s">
        <v>339</v>
      </c>
      <c r="N317" s="98" t="s">
        <v>401</v>
      </c>
    </row>
    <row r="318" spans="1:14" ht="75" x14ac:dyDescent="0.25">
      <c r="A318" s="104" t="s">
        <v>203</v>
      </c>
      <c r="B318" s="99">
        <v>1328008098</v>
      </c>
      <c r="C318" s="98" t="s">
        <v>616</v>
      </c>
      <c r="D318" s="98" t="s">
        <v>364</v>
      </c>
      <c r="E318" s="98" t="s">
        <v>368</v>
      </c>
      <c r="F318" s="98" t="s">
        <v>1080</v>
      </c>
      <c r="G318" s="98" t="s">
        <v>615</v>
      </c>
      <c r="H318" s="98" t="s">
        <v>614</v>
      </c>
      <c r="I318" s="98" t="s">
        <v>612</v>
      </c>
      <c r="J318" s="98" t="s">
        <v>613</v>
      </c>
      <c r="K318" s="98" t="s">
        <v>611</v>
      </c>
      <c r="L318" s="98">
        <v>2023</v>
      </c>
      <c r="M318" s="98" t="s">
        <v>316</v>
      </c>
      <c r="N318" s="98" t="s">
        <v>397</v>
      </c>
    </row>
    <row r="319" spans="1:14" ht="15.75" x14ac:dyDescent="0.25">
      <c r="A319" s="104"/>
      <c r="B319" s="99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 t="s">
        <v>317</v>
      </c>
      <c r="N319" s="98" t="s">
        <v>397</v>
      </c>
    </row>
    <row r="320" spans="1:14" ht="45" x14ac:dyDescent="0.25">
      <c r="A320" s="104"/>
      <c r="B320" s="99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 t="s">
        <v>325</v>
      </c>
      <c r="N320" s="98" t="s">
        <v>398</v>
      </c>
    </row>
    <row r="321" spans="1:14" ht="15.75" x14ac:dyDescent="0.25">
      <c r="A321" s="104"/>
      <c r="B321" s="99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 t="s">
        <v>330</v>
      </c>
      <c r="N321" s="98" t="s">
        <v>400</v>
      </c>
    </row>
    <row r="322" spans="1:14" ht="45" x14ac:dyDescent="0.25">
      <c r="A322" s="104"/>
      <c r="B322" s="99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 t="s">
        <v>333</v>
      </c>
      <c r="N322" s="98" t="s">
        <v>400</v>
      </c>
    </row>
    <row r="323" spans="1:14" ht="45" x14ac:dyDescent="0.25">
      <c r="A323" s="104"/>
      <c r="B323" s="99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 t="s">
        <v>335</v>
      </c>
      <c r="N323" s="98" t="s">
        <v>400</v>
      </c>
    </row>
    <row r="324" spans="1:14" ht="60" x14ac:dyDescent="0.25">
      <c r="A324" s="104"/>
      <c r="B324" s="99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 t="s">
        <v>336</v>
      </c>
      <c r="N324" s="98" t="s">
        <v>403</v>
      </c>
    </row>
    <row r="325" spans="1:14" ht="45" x14ac:dyDescent="0.25">
      <c r="A325" s="104"/>
      <c r="B325" s="99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 t="s">
        <v>338</v>
      </c>
      <c r="N325" s="98" t="s">
        <v>405</v>
      </c>
    </row>
    <row r="326" spans="1:14" ht="45" x14ac:dyDescent="0.25">
      <c r="A326" s="104"/>
      <c r="B326" s="99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 t="s">
        <v>339</v>
      </c>
      <c r="N326" s="98" t="s">
        <v>401</v>
      </c>
    </row>
    <row r="327" spans="1:14" ht="60" x14ac:dyDescent="0.25">
      <c r="A327" s="98" t="s">
        <v>1431</v>
      </c>
      <c r="B327" s="99" t="s">
        <v>1432</v>
      </c>
      <c r="C327" s="98" t="s">
        <v>1433</v>
      </c>
      <c r="D327" s="98" t="s">
        <v>365</v>
      </c>
      <c r="E327" s="98" t="s">
        <v>369</v>
      </c>
      <c r="F327" s="98" t="s">
        <v>1080</v>
      </c>
      <c r="G327" s="100">
        <v>42731</v>
      </c>
      <c r="H327" s="98" t="s">
        <v>1434</v>
      </c>
      <c r="I327" s="98" t="s">
        <v>1437</v>
      </c>
      <c r="J327" s="98" t="s">
        <v>1435</v>
      </c>
      <c r="K327" s="98" t="s">
        <v>1436</v>
      </c>
      <c r="L327" s="98">
        <v>2023</v>
      </c>
      <c r="M327" s="98" t="s">
        <v>336</v>
      </c>
      <c r="N327" s="98" t="s">
        <v>431</v>
      </c>
    </row>
    <row r="328" spans="1:14" ht="75" x14ac:dyDescent="0.25">
      <c r="A328" s="104" t="s">
        <v>264</v>
      </c>
      <c r="B328" s="99">
        <v>1326248432</v>
      </c>
      <c r="C328" s="98" t="s">
        <v>566</v>
      </c>
      <c r="D328" s="98" t="s">
        <v>365</v>
      </c>
      <c r="E328" s="98" t="s">
        <v>369</v>
      </c>
      <c r="F328" s="98" t="s">
        <v>1080</v>
      </c>
      <c r="G328" s="100">
        <v>42844</v>
      </c>
      <c r="H328" s="98" t="s">
        <v>945</v>
      </c>
      <c r="I328" s="98" t="s">
        <v>948</v>
      </c>
      <c r="J328" s="98" t="s">
        <v>947</v>
      </c>
      <c r="K328" s="98" t="s">
        <v>946</v>
      </c>
      <c r="L328" s="98">
        <v>2023</v>
      </c>
      <c r="M328" s="98" t="s">
        <v>336</v>
      </c>
      <c r="N328" s="98" t="s">
        <v>402</v>
      </c>
    </row>
    <row r="329" spans="1:14" ht="75" x14ac:dyDescent="0.25">
      <c r="A329" s="104" t="s">
        <v>225</v>
      </c>
      <c r="B329" s="99">
        <v>1327010175</v>
      </c>
      <c r="C329" s="98" t="s">
        <v>582</v>
      </c>
      <c r="D329" s="98" t="s">
        <v>362</v>
      </c>
      <c r="E329" s="98" t="s">
        <v>366</v>
      </c>
      <c r="F329" s="98" t="s">
        <v>1080</v>
      </c>
      <c r="G329" s="98" t="s">
        <v>750</v>
      </c>
      <c r="H329" s="98" t="s">
        <v>751</v>
      </c>
      <c r="I329" s="98" t="s">
        <v>748</v>
      </c>
      <c r="J329" s="98" t="s">
        <v>749</v>
      </c>
      <c r="K329" s="98" t="s">
        <v>747</v>
      </c>
      <c r="L329" s="98">
        <v>2023</v>
      </c>
      <c r="M329" s="98" t="s">
        <v>332</v>
      </c>
      <c r="N329" s="98" t="s">
        <v>399</v>
      </c>
    </row>
    <row r="330" spans="1:14" ht="60" x14ac:dyDescent="0.25">
      <c r="A330" s="104"/>
      <c r="B330" s="99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 t="s">
        <v>336</v>
      </c>
      <c r="N330" s="98" t="s">
        <v>402</v>
      </c>
    </row>
    <row r="331" spans="1:14" ht="75" x14ac:dyDescent="0.25">
      <c r="A331" s="104" t="s">
        <v>235</v>
      </c>
      <c r="B331" s="99">
        <v>1327015254</v>
      </c>
      <c r="C331" s="98" t="s">
        <v>771</v>
      </c>
      <c r="D331" s="98" t="s">
        <v>363</v>
      </c>
      <c r="E331" s="98" t="s">
        <v>367</v>
      </c>
      <c r="F331" s="98" t="s">
        <v>1080</v>
      </c>
      <c r="G331" s="100">
        <v>40939</v>
      </c>
      <c r="H331" s="98" t="s">
        <v>751</v>
      </c>
      <c r="I331" s="98" t="s">
        <v>802</v>
      </c>
      <c r="J331" s="98" t="s">
        <v>801</v>
      </c>
      <c r="K331" s="98" t="s">
        <v>800</v>
      </c>
      <c r="L331" s="98">
        <v>2023</v>
      </c>
      <c r="M331" s="98" t="s">
        <v>332</v>
      </c>
      <c r="N331" s="98" t="s">
        <v>399</v>
      </c>
    </row>
    <row r="332" spans="1:14" ht="60" x14ac:dyDescent="0.25">
      <c r="A332" s="104" t="s">
        <v>196</v>
      </c>
      <c r="B332" s="99">
        <v>1327003763</v>
      </c>
      <c r="C332" s="98" t="s">
        <v>576</v>
      </c>
      <c r="D332" s="98" t="s">
        <v>363</v>
      </c>
      <c r="E332" s="98" t="s">
        <v>368</v>
      </c>
      <c r="F332" s="98" t="s">
        <v>1080</v>
      </c>
      <c r="G332" s="100">
        <v>39150</v>
      </c>
      <c r="H332" s="98" t="s">
        <v>578</v>
      </c>
      <c r="I332" s="98" t="s">
        <v>577</v>
      </c>
      <c r="J332" s="98" t="s">
        <v>579</v>
      </c>
      <c r="K332" s="98" t="s">
        <v>580</v>
      </c>
      <c r="L332" s="98">
        <v>2023</v>
      </c>
      <c r="M332" s="98" t="s">
        <v>316</v>
      </c>
      <c r="N332" s="98" t="s">
        <v>397</v>
      </c>
    </row>
    <row r="333" spans="1:14" ht="75" x14ac:dyDescent="0.25">
      <c r="A333" s="104" t="s">
        <v>228</v>
      </c>
      <c r="B333" s="99">
        <v>1327025333</v>
      </c>
      <c r="C333" s="98" t="s">
        <v>771</v>
      </c>
      <c r="D333" s="98" t="s">
        <v>362</v>
      </c>
      <c r="E333" s="98" t="s">
        <v>366</v>
      </c>
      <c r="F333" s="98" t="s">
        <v>1080</v>
      </c>
      <c r="G333" s="100">
        <v>42236</v>
      </c>
      <c r="H333" s="98" t="s">
        <v>770</v>
      </c>
      <c r="I333" s="98" t="s">
        <v>769</v>
      </c>
      <c r="J333" s="98" t="s">
        <v>768</v>
      </c>
      <c r="K333" s="98" t="s">
        <v>767</v>
      </c>
      <c r="L333" s="98">
        <v>2023</v>
      </c>
      <c r="M333" s="98" t="s">
        <v>331</v>
      </c>
      <c r="N333" s="98" t="s">
        <v>399</v>
      </c>
    </row>
    <row r="334" spans="1:14" ht="15.75" x14ac:dyDescent="0.25">
      <c r="A334" s="104"/>
      <c r="B334" s="99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 t="s">
        <v>332</v>
      </c>
      <c r="N334" s="98" t="s">
        <v>399</v>
      </c>
    </row>
    <row r="335" spans="1:14" ht="75" x14ac:dyDescent="0.25">
      <c r="A335" s="104" t="s">
        <v>192</v>
      </c>
      <c r="B335" s="99">
        <v>1326229133</v>
      </c>
      <c r="C335" s="98" t="s">
        <v>551</v>
      </c>
      <c r="D335" s="98" t="s">
        <v>364</v>
      </c>
      <c r="E335" s="98" t="s">
        <v>369</v>
      </c>
      <c r="F335" s="98" t="s">
        <v>1080</v>
      </c>
      <c r="G335" s="100">
        <v>41899</v>
      </c>
      <c r="H335" s="98" t="s">
        <v>552</v>
      </c>
      <c r="I335" s="98" t="s">
        <v>553</v>
      </c>
      <c r="J335" s="98" t="s">
        <v>554</v>
      </c>
      <c r="K335" s="98" t="s">
        <v>567</v>
      </c>
      <c r="L335" s="98">
        <v>2023</v>
      </c>
      <c r="M335" s="98" t="s">
        <v>350</v>
      </c>
      <c r="N335" s="98" t="s">
        <v>395</v>
      </c>
    </row>
    <row r="336" spans="1:14" ht="45" x14ac:dyDescent="0.25">
      <c r="A336" s="104"/>
      <c r="B336" s="99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 t="s">
        <v>314</v>
      </c>
      <c r="N336" s="98" t="s">
        <v>395</v>
      </c>
    </row>
    <row r="337" spans="1:14" ht="15.75" x14ac:dyDescent="0.25">
      <c r="A337" s="104"/>
      <c r="B337" s="99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 t="s">
        <v>316</v>
      </c>
      <c r="N337" s="98" t="s">
        <v>397</v>
      </c>
    </row>
    <row r="338" spans="1:14" ht="15.75" x14ac:dyDescent="0.25">
      <c r="A338" s="104"/>
      <c r="B338" s="99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 t="s">
        <v>317</v>
      </c>
      <c r="N338" s="98" t="s">
        <v>397</v>
      </c>
    </row>
    <row r="339" spans="1:14" ht="30" x14ac:dyDescent="0.25">
      <c r="A339" s="104"/>
      <c r="B339" s="99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 t="s">
        <v>319</v>
      </c>
      <c r="N339" s="98" t="s">
        <v>392</v>
      </c>
    </row>
    <row r="340" spans="1:14" ht="15.75" x14ac:dyDescent="0.25">
      <c r="A340" s="104"/>
      <c r="B340" s="99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 t="s">
        <v>321</v>
      </c>
      <c r="N340" s="98" t="s">
        <v>395</v>
      </c>
    </row>
    <row r="341" spans="1:14" ht="45" x14ac:dyDescent="0.25">
      <c r="A341" s="104"/>
      <c r="B341" s="99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 t="s">
        <v>322</v>
      </c>
      <c r="N341" s="98" t="s">
        <v>388</v>
      </c>
    </row>
    <row r="342" spans="1:14" ht="45" x14ac:dyDescent="0.25">
      <c r="A342" s="104"/>
      <c r="B342" s="99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 t="s">
        <v>324</v>
      </c>
      <c r="N342" s="98" t="s">
        <v>388</v>
      </c>
    </row>
    <row r="343" spans="1:14" ht="15.75" x14ac:dyDescent="0.25">
      <c r="A343" s="104"/>
      <c r="B343" s="99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 t="s">
        <v>326</v>
      </c>
      <c r="N343" s="98" t="s">
        <v>398</v>
      </c>
    </row>
    <row r="344" spans="1:14" ht="15.75" x14ac:dyDescent="0.25">
      <c r="A344" s="104"/>
      <c r="B344" s="99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 t="s">
        <v>327</v>
      </c>
      <c r="N344" s="98" t="s">
        <v>398</v>
      </c>
    </row>
    <row r="345" spans="1:14" ht="60" x14ac:dyDescent="0.25">
      <c r="A345" s="104"/>
      <c r="B345" s="99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 t="s">
        <v>328</v>
      </c>
      <c r="N345" s="98" t="s">
        <v>407</v>
      </c>
    </row>
    <row r="346" spans="1:14" ht="15.75" x14ac:dyDescent="0.25">
      <c r="A346" s="104"/>
      <c r="B346" s="99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 t="s">
        <v>330</v>
      </c>
      <c r="N346" s="98" t="s">
        <v>400</v>
      </c>
    </row>
    <row r="347" spans="1:14" ht="45" x14ac:dyDescent="0.25">
      <c r="A347" s="104"/>
      <c r="B347" s="99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 t="s">
        <v>333</v>
      </c>
      <c r="N347" s="98" t="s">
        <v>400</v>
      </c>
    </row>
    <row r="348" spans="1:14" ht="30" x14ac:dyDescent="0.25">
      <c r="A348" s="104"/>
      <c r="B348" s="99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 t="s">
        <v>334</v>
      </c>
      <c r="N348" s="98" t="s">
        <v>400</v>
      </c>
    </row>
    <row r="349" spans="1:14" ht="60" x14ac:dyDescent="0.25">
      <c r="A349" s="104"/>
      <c r="B349" s="99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 t="s">
        <v>336</v>
      </c>
      <c r="N349" s="98" t="s">
        <v>403</v>
      </c>
    </row>
    <row r="350" spans="1:14" ht="45" x14ac:dyDescent="0.25">
      <c r="A350" s="104"/>
      <c r="B350" s="99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 t="s">
        <v>339</v>
      </c>
      <c r="N350" s="98" t="s">
        <v>401</v>
      </c>
    </row>
    <row r="351" spans="1:14" ht="45" x14ac:dyDescent="0.25">
      <c r="A351" s="104"/>
      <c r="B351" s="99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 t="s">
        <v>340</v>
      </c>
      <c r="N351" s="98" t="s">
        <v>406</v>
      </c>
    </row>
    <row r="352" spans="1:14" ht="30" x14ac:dyDescent="0.25">
      <c r="A352" s="104"/>
      <c r="B352" s="99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 t="s">
        <v>341</v>
      </c>
      <c r="N352" s="98" t="s">
        <v>407</v>
      </c>
    </row>
    <row r="353" spans="1:14" ht="15.75" x14ac:dyDescent="0.25">
      <c r="A353" s="104"/>
      <c r="B353" s="99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 t="s">
        <v>342</v>
      </c>
      <c r="N353" s="98" t="s">
        <v>407</v>
      </c>
    </row>
    <row r="354" spans="1:14" ht="90" x14ac:dyDescent="0.25">
      <c r="A354" s="104"/>
      <c r="B354" s="99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 t="s">
        <v>2022</v>
      </c>
      <c r="N354" s="98" t="s">
        <v>390</v>
      </c>
    </row>
    <row r="355" spans="1:14" ht="75" x14ac:dyDescent="0.25">
      <c r="A355" s="104" t="s">
        <v>222</v>
      </c>
      <c r="B355" s="99">
        <v>7104074112</v>
      </c>
      <c r="C355" s="98" t="s">
        <v>720</v>
      </c>
      <c r="D355" s="98" t="s">
        <v>365</v>
      </c>
      <c r="E355" s="98" t="s">
        <v>369</v>
      </c>
      <c r="F355" s="98" t="s">
        <v>1080</v>
      </c>
      <c r="G355" s="100">
        <v>42761</v>
      </c>
      <c r="H355" s="98" t="s">
        <v>721</v>
      </c>
      <c r="I355" s="98" t="s">
        <v>723</v>
      </c>
      <c r="J355" s="98" t="s">
        <v>722</v>
      </c>
      <c r="K355" s="98" t="s">
        <v>567</v>
      </c>
      <c r="L355" s="98">
        <v>2023</v>
      </c>
      <c r="M355" s="98" t="s">
        <v>328</v>
      </c>
      <c r="N355" s="98" t="s">
        <v>407</v>
      </c>
    </row>
    <row r="356" spans="1:14" ht="90" x14ac:dyDescent="0.25">
      <c r="A356" s="104" t="s">
        <v>261</v>
      </c>
      <c r="B356" s="99">
        <v>1327025478</v>
      </c>
      <c r="C356" s="98" t="s">
        <v>699</v>
      </c>
      <c r="D356" s="98" t="s">
        <v>362</v>
      </c>
      <c r="E356" s="98" t="s">
        <v>369</v>
      </c>
      <c r="F356" s="98" t="s">
        <v>1080</v>
      </c>
      <c r="G356" s="98" t="s">
        <v>927</v>
      </c>
      <c r="H356" s="98" t="s">
        <v>926</v>
      </c>
      <c r="I356" s="98" t="s">
        <v>929</v>
      </c>
      <c r="J356" s="98" t="s">
        <v>930</v>
      </c>
      <c r="K356" s="98" t="s">
        <v>928</v>
      </c>
      <c r="L356" s="98">
        <v>2023</v>
      </c>
      <c r="M356" s="98" t="s">
        <v>336</v>
      </c>
      <c r="N356" s="98" t="s">
        <v>402</v>
      </c>
    </row>
    <row r="357" spans="1:14" ht="45" x14ac:dyDescent="0.25">
      <c r="A357" s="104"/>
      <c r="B357" s="99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 t="s">
        <v>339</v>
      </c>
      <c r="N357" s="98" t="s">
        <v>401</v>
      </c>
    </row>
    <row r="358" spans="1:14" ht="45" x14ac:dyDescent="0.25">
      <c r="A358" s="104"/>
      <c r="B358" s="99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 t="s">
        <v>340</v>
      </c>
      <c r="N358" s="98" t="s">
        <v>406</v>
      </c>
    </row>
    <row r="359" spans="1:14" ht="75" x14ac:dyDescent="0.25">
      <c r="A359" s="104" t="s">
        <v>181</v>
      </c>
      <c r="B359" s="99">
        <v>1326254563</v>
      </c>
      <c r="C359" s="98" t="s">
        <v>512</v>
      </c>
      <c r="D359" s="98" t="s">
        <v>365</v>
      </c>
      <c r="E359" s="98" t="s">
        <v>369</v>
      </c>
      <c r="F359" s="98" t="s">
        <v>1080</v>
      </c>
      <c r="G359" s="100">
        <v>43756</v>
      </c>
      <c r="H359" s="98" t="s">
        <v>510</v>
      </c>
      <c r="I359" s="98" t="s">
        <v>511</v>
      </c>
      <c r="J359" s="98" t="s">
        <v>513</v>
      </c>
      <c r="K359" s="98" t="s">
        <v>567</v>
      </c>
      <c r="L359" s="98">
        <v>2023</v>
      </c>
      <c r="M359" s="98" t="s">
        <v>309</v>
      </c>
      <c r="N359" s="98" t="s">
        <v>385</v>
      </c>
    </row>
    <row r="360" spans="1:14" ht="60" x14ac:dyDescent="0.25">
      <c r="A360" s="104"/>
      <c r="B360" s="99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 t="s">
        <v>336</v>
      </c>
      <c r="N360" s="98" t="s">
        <v>402</v>
      </c>
    </row>
    <row r="361" spans="1:14" ht="75" x14ac:dyDescent="0.25">
      <c r="A361" s="104" t="s">
        <v>211</v>
      </c>
      <c r="B361" s="99">
        <v>1324003388</v>
      </c>
      <c r="C361" s="98" t="s">
        <v>654</v>
      </c>
      <c r="D361" s="98" t="s">
        <v>364</v>
      </c>
      <c r="E361" s="98" t="s">
        <v>369</v>
      </c>
      <c r="F361" s="98" t="s">
        <v>1083</v>
      </c>
      <c r="G361" s="100">
        <v>43881</v>
      </c>
      <c r="H361" s="98" t="s">
        <v>655</v>
      </c>
      <c r="I361" s="98" t="s">
        <v>652</v>
      </c>
      <c r="J361" s="98" t="s">
        <v>653</v>
      </c>
      <c r="K361" s="98" t="s">
        <v>651</v>
      </c>
      <c r="L361" s="98">
        <v>2023</v>
      </c>
      <c r="M361" s="98" t="s">
        <v>318</v>
      </c>
      <c r="N361" s="98" t="s">
        <v>391</v>
      </c>
    </row>
    <row r="362" spans="1:14" ht="90" x14ac:dyDescent="0.25">
      <c r="A362" s="104" t="s">
        <v>214</v>
      </c>
      <c r="B362" s="99">
        <v>1316197796</v>
      </c>
      <c r="C362" s="98" t="s">
        <v>663</v>
      </c>
      <c r="D362" s="98" t="s">
        <v>364</v>
      </c>
      <c r="E362" s="98" t="s">
        <v>369</v>
      </c>
      <c r="F362" s="98" t="s">
        <v>1090</v>
      </c>
      <c r="G362" s="98" t="s">
        <v>664</v>
      </c>
      <c r="H362" s="98" t="s">
        <v>662</v>
      </c>
      <c r="I362" s="98" t="s">
        <v>665</v>
      </c>
      <c r="J362" s="98" t="s">
        <v>667</v>
      </c>
      <c r="K362" s="98" t="s">
        <v>666</v>
      </c>
      <c r="L362" s="98">
        <v>2023</v>
      </c>
      <c r="M362" s="98" t="s">
        <v>319</v>
      </c>
      <c r="N362" s="98" t="s">
        <v>392</v>
      </c>
    </row>
    <row r="363" spans="1:14" ht="60" x14ac:dyDescent="0.25">
      <c r="A363" s="104" t="s">
        <v>268</v>
      </c>
      <c r="B363" s="99">
        <v>1309084872</v>
      </c>
      <c r="C363" s="98" t="s">
        <v>699</v>
      </c>
      <c r="D363" s="98" t="s">
        <v>363</v>
      </c>
      <c r="E363" s="98" t="s">
        <v>368</v>
      </c>
      <c r="F363" s="98" t="s">
        <v>1078</v>
      </c>
      <c r="G363" s="98" t="s">
        <v>862</v>
      </c>
      <c r="H363" s="98" t="s">
        <v>719</v>
      </c>
      <c r="I363" s="98" t="s">
        <v>860</v>
      </c>
      <c r="J363" s="98" t="s">
        <v>861</v>
      </c>
      <c r="K363" s="98" t="s">
        <v>859</v>
      </c>
      <c r="L363" s="98">
        <v>2023</v>
      </c>
      <c r="M363" s="98" t="s">
        <v>336</v>
      </c>
      <c r="N363" s="98" t="s">
        <v>402</v>
      </c>
    </row>
    <row r="364" spans="1:14" ht="45" x14ac:dyDescent="0.25">
      <c r="A364" s="104"/>
      <c r="B364" s="99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 t="s">
        <v>340</v>
      </c>
      <c r="N364" s="98" t="s">
        <v>406</v>
      </c>
    </row>
    <row r="365" spans="1:14" ht="90" x14ac:dyDescent="0.25">
      <c r="A365" s="104" t="s">
        <v>272</v>
      </c>
      <c r="B365" s="99">
        <v>5261118574</v>
      </c>
      <c r="C365" s="98" t="s">
        <v>600</v>
      </c>
      <c r="D365" s="98" t="s">
        <v>365</v>
      </c>
      <c r="E365" s="98" t="s">
        <v>369</v>
      </c>
      <c r="F365" s="98" t="s">
        <v>1080</v>
      </c>
      <c r="G365" s="100">
        <v>43334</v>
      </c>
      <c r="H365" s="98" t="s">
        <v>966</v>
      </c>
      <c r="I365" s="98" t="s">
        <v>969</v>
      </c>
      <c r="J365" s="98" t="s">
        <v>968</v>
      </c>
      <c r="K365" s="98" t="s">
        <v>967</v>
      </c>
      <c r="L365" s="98">
        <v>2023</v>
      </c>
      <c r="M365" s="98" t="s">
        <v>336</v>
      </c>
      <c r="N365" s="98" t="s">
        <v>402</v>
      </c>
    </row>
    <row r="366" spans="1:14" ht="60" x14ac:dyDescent="0.25">
      <c r="A366" s="104" t="s">
        <v>256</v>
      </c>
      <c r="B366" s="99">
        <v>1326212299</v>
      </c>
      <c r="C366" s="98" t="s">
        <v>907</v>
      </c>
      <c r="D366" s="98" t="s">
        <v>365</v>
      </c>
      <c r="E366" s="98" t="s">
        <v>369</v>
      </c>
      <c r="F366" s="98" t="s">
        <v>1080</v>
      </c>
      <c r="G366" s="100">
        <v>40085</v>
      </c>
      <c r="H366" s="98" t="s">
        <v>908</v>
      </c>
      <c r="I366" s="98" t="s">
        <v>909</v>
      </c>
      <c r="J366" s="98" t="s">
        <v>910</v>
      </c>
      <c r="K366" s="98" t="s">
        <v>567</v>
      </c>
      <c r="L366" s="98">
        <v>2023</v>
      </c>
      <c r="M366" s="98" t="s">
        <v>336</v>
      </c>
      <c r="N366" s="98" t="s">
        <v>403</v>
      </c>
    </row>
    <row r="367" spans="1:14" ht="75" x14ac:dyDescent="0.25">
      <c r="A367" s="104" t="s">
        <v>174</v>
      </c>
      <c r="B367" s="99">
        <v>1327037480</v>
      </c>
      <c r="C367" s="98" t="s">
        <v>472</v>
      </c>
      <c r="D367" s="98" t="s">
        <v>365</v>
      </c>
      <c r="E367" s="98" t="s">
        <v>369</v>
      </c>
      <c r="F367" s="98" t="s">
        <v>1080</v>
      </c>
      <c r="G367" s="100">
        <v>44365</v>
      </c>
      <c r="H367" s="98" t="s">
        <v>488</v>
      </c>
      <c r="I367" s="98" t="s">
        <v>469</v>
      </c>
      <c r="J367" s="98" t="s">
        <v>471</v>
      </c>
      <c r="K367" s="98" t="s">
        <v>470</v>
      </c>
      <c r="L367" s="98">
        <v>2023</v>
      </c>
      <c r="M367" s="98" t="s">
        <v>305</v>
      </c>
      <c r="N367" s="98" t="s">
        <v>385</v>
      </c>
    </row>
    <row r="368" spans="1:14" ht="45" x14ac:dyDescent="0.25">
      <c r="A368" s="104"/>
      <c r="B368" s="99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 t="s">
        <v>308</v>
      </c>
      <c r="N368" s="98" t="s">
        <v>385</v>
      </c>
    </row>
    <row r="369" spans="1:14" ht="75" x14ac:dyDescent="0.25">
      <c r="A369" s="98" t="s">
        <v>1998</v>
      </c>
      <c r="B369" s="98">
        <v>7701164507</v>
      </c>
      <c r="C369" s="98" t="s">
        <v>2042</v>
      </c>
      <c r="D369" s="98" t="s">
        <v>365</v>
      </c>
      <c r="E369" s="98" t="s">
        <v>369</v>
      </c>
      <c r="F369" s="98" t="s">
        <v>494</v>
      </c>
      <c r="G369" s="100">
        <v>35626</v>
      </c>
      <c r="H369" s="98" t="s">
        <v>2039</v>
      </c>
      <c r="I369" s="98" t="s">
        <v>2045</v>
      </c>
      <c r="J369" s="98" t="s">
        <v>2041</v>
      </c>
      <c r="K369" s="98" t="s">
        <v>2040</v>
      </c>
      <c r="L369" s="98">
        <v>2023</v>
      </c>
      <c r="M369" s="98" t="s">
        <v>318</v>
      </c>
      <c r="N369" s="98" t="s">
        <v>391</v>
      </c>
    </row>
    <row r="370" spans="1:14" ht="75" x14ac:dyDescent="0.25">
      <c r="A370" s="104" t="s">
        <v>257</v>
      </c>
      <c r="B370" s="99">
        <v>1327032926</v>
      </c>
      <c r="C370" s="98" t="s">
        <v>582</v>
      </c>
      <c r="D370" s="98" t="s">
        <v>365</v>
      </c>
      <c r="E370" s="98" t="s">
        <v>368</v>
      </c>
      <c r="F370" s="98" t="s">
        <v>1080</v>
      </c>
      <c r="G370" s="98" t="s">
        <v>581</v>
      </c>
      <c r="H370" s="98" t="s">
        <v>583</v>
      </c>
      <c r="I370" s="98" t="s">
        <v>584</v>
      </c>
      <c r="J370" s="98" t="s">
        <v>585</v>
      </c>
      <c r="K370" s="98" t="s">
        <v>586</v>
      </c>
      <c r="L370" s="98">
        <v>2023</v>
      </c>
      <c r="M370" s="98" t="s">
        <v>316</v>
      </c>
      <c r="N370" s="98" t="s">
        <v>397</v>
      </c>
    </row>
    <row r="371" spans="1:14" ht="60" x14ac:dyDescent="0.25">
      <c r="A371" s="104"/>
      <c r="B371" s="99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 t="s">
        <v>336</v>
      </c>
      <c r="N371" s="98" t="s">
        <v>402</v>
      </c>
    </row>
    <row r="372" spans="1:14" ht="75" x14ac:dyDescent="0.25">
      <c r="A372" s="98" t="s">
        <v>2198</v>
      </c>
      <c r="B372" s="98">
        <v>1326255447</v>
      </c>
      <c r="C372" s="98" t="s">
        <v>2241</v>
      </c>
      <c r="D372" s="98" t="s">
        <v>365</v>
      </c>
      <c r="E372" s="98" t="s">
        <v>369</v>
      </c>
      <c r="F372" s="98" t="s">
        <v>1080</v>
      </c>
      <c r="G372" s="100">
        <v>43979</v>
      </c>
      <c r="H372" s="98" t="s">
        <v>2239</v>
      </c>
      <c r="I372" s="98" t="s">
        <v>2240</v>
      </c>
      <c r="J372" s="98" t="s">
        <v>567</v>
      </c>
      <c r="K372" s="98" t="s">
        <v>567</v>
      </c>
      <c r="L372" s="98">
        <v>2023</v>
      </c>
      <c r="M372" s="98" t="s">
        <v>335</v>
      </c>
      <c r="N372" s="98" t="s">
        <v>400</v>
      </c>
    </row>
    <row r="373" spans="1:14" ht="75" x14ac:dyDescent="0.25">
      <c r="A373" s="98" t="s">
        <v>2218</v>
      </c>
      <c r="B373" s="98">
        <v>1326214708</v>
      </c>
      <c r="C373" s="98" t="s">
        <v>2290</v>
      </c>
      <c r="D373" s="98" t="s">
        <v>365</v>
      </c>
      <c r="E373" s="98" t="s">
        <v>369</v>
      </c>
      <c r="F373" s="98" t="s">
        <v>1080</v>
      </c>
      <c r="G373" s="100">
        <v>40269</v>
      </c>
      <c r="H373" s="98" t="s">
        <v>2291</v>
      </c>
      <c r="I373" s="98" t="s">
        <v>2292</v>
      </c>
      <c r="J373" s="98" t="s">
        <v>2293</v>
      </c>
      <c r="K373" s="98" t="s">
        <v>567</v>
      </c>
      <c r="L373" s="98">
        <v>2023</v>
      </c>
      <c r="M373" s="98" t="s">
        <v>316</v>
      </c>
      <c r="N373" s="98" t="s">
        <v>397</v>
      </c>
    </row>
    <row r="374" spans="1:14" ht="75" x14ac:dyDescent="0.25">
      <c r="A374" s="104" t="s">
        <v>266</v>
      </c>
      <c r="B374" s="99">
        <v>1328004978</v>
      </c>
      <c r="C374" s="98" t="s">
        <v>600</v>
      </c>
      <c r="D374" s="98" t="s">
        <v>365</v>
      </c>
      <c r="E374" s="98" t="s">
        <v>369</v>
      </c>
      <c r="F374" s="98" t="s">
        <v>1080</v>
      </c>
      <c r="G374" s="98" t="s">
        <v>952</v>
      </c>
      <c r="H374" s="98" t="s">
        <v>953</v>
      </c>
      <c r="I374" s="98" t="s">
        <v>955</v>
      </c>
      <c r="J374" s="98" t="s">
        <v>956</v>
      </c>
      <c r="K374" s="98" t="s">
        <v>954</v>
      </c>
      <c r="L374" s="98">
        <v>2023</v>
      </c>
      <c r="M374" s="98" t="s">
        <v>336</v>
      </c>
      <c r="N374" s="98" t="s">
        <v>402</v>
      </c>
    </row>
    <row r="375" spans="1:14" ht="75" x14ac:dyDescent="0.25">
      <c r="A375" s="104" t="s">
        <v>252</v>
      </c>
      <c r="B375" s="99">
        <v>1326183263</v>
      </c>
      <c r="C375" s="98" t="s">
        <v>600</v>
      </c>
      <c r="D375" s="98" t="s">
        <v>365</v>
      </c>
      <c r="E375" s="98" t="s">
        <v>369</v>
      </c>
      <c r="F375" s="98" t="s">
        <v>1080</v>
      </c>
      <c r="G375" s="100">
        <v>37610</v>
      </c>
      <c r="H375" s="98" t="s">
        <v>889</v>
      </c>
      <c r="I375" s="98" t="s">
        <v>892</v>
      </c>
      <c r="J375" s="98" t="s">
        <v>891</v>
      </c>
      <c r="K375" s="98" t="s">
        <v>890</v>
      </c>
      <c r="L375" s="98">
        <v>2023</v>
      </c>
      <c r="M375" s="98" t="s">
        <v>336</v>
      </c>
      <c r="N375" s="98" t="s">
        <v>403</v>
      </c>
    </row>
    <row r="376" spans="1:14" ht="45" x14ac:dyDescent="0.25">
      <c r="A376" s="104"/>
      <c r="B376" s="99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 t="s">
        <v>339</v>
      </c>
      <c r="N376" s="98" t="s">
        <v>401</v>
      </c>
    </row>
    <row r="377" spans="1:14" ht="75" x14ac:dyDescent="0.25">
      <c r="A377" s="104" t="s">
        <v>254</v>
      </c>
      <c r="B377" s="99">
        <v>1326135100</v>
      </c>
      <c r="C377" s="98" t="s">
        <v>600</v>
      </c>
      <c r="D377" s="98" t="s">
        <v>365</v>
      </c>
      <c r="E377" s="98" t="s">
        <v>369</v>
      </c>
      <c r="F377" s="98" t="s">
        <v>1080</v>
      </c>
      <c r="G377" s="98" t="s">
        <v>898</v>
      </c>
      <c r="H377" s="98" t="s">
        <v>899</v>
      </c>
      <c r="I377" s="98" t="s">
        <v>902</v>
      </c>
      <c r="J377" s="98" t="s">
        <v>901</v>
      </c>
      <c r="K377" s="98" t="s">
        <v>900</v>
      </c>
      <c r="L377" s="98">
        <v>2023</v>
      </c>
      <c r="M377" s="98" t="s">
        <v>336</v>
      </c>
      <c r="N377" s="98" t="s">
        <v>403</v>
      </c>
    </row>
    <row r="378" spans="1:14" ht="45" x14ac:dyDescent="0.25">
      <c r="A378" s="104"/>
      <c r="B378" s="99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 t="s">
        <v>339</v>
      </c>
      <c r="N378" s="98" t="s">
        <v>401</v>
      </c>
    </row>
    <row r="379" spans="1:14" ht="45" x14ac:dyDescent="0.25">
      <c r="A379" s="104"/>
      <c r="B379" s="99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 t="s">
        <v>340</v>
      </c>
      <c r="N379" s="98" t="s">
        <v>406</v>
      </c>
    </row>
    <row r="380" spans="1:14" ht="75" x14ac:dyDescent="0.25">
      <c r="A380" s="98" t="s">
        <v>1635</v>
      </c>
      <c r="B380" s="99">
        <v>1327029970</v>
      </c>
      <c r="C380" s="98" t="s">
        <v>1703</v>
      </c>
      <c r="D380" s="98" t="s">
        <v>365</v>
      </c>
      <c r="E380" s="98" t="s">
        <v>369</v>
      </c>
      <c r="F380" s="98" t="s">
        <v>1080</v>
      </c>
      <c r="G380" s="98" t="s">
        <v>1702</v>
      </c>
      <c r="H380" s="98" t="s">
        <v>1004</v>
      </c>
      <c r="I380" s="98" t="s">
        <v>1704</v>
      </c>
      <c r="J380" s="98" t="s">
        <v>1705</v>
      </c>
      <c r="K380" s="98" t="s">
        <v>1706</v>
      </c>
      <c r="L380" s="98">
        <v>2023</v>
      </c>
      <c r="M380" s="98" t="s">
        <v>350</v>
      </c>
      <c r="N380" s="98" t="s">
        <v>395</v>
      </c>
    </row>
    <row r="381" spans="1:14" ht="75" x14ac:dyDescent="0.25">
      <c r="A381" s="104" t="s">
        <v>971</v>
      </c>
      <c r="B381" s="99">
        <v>1318000621</v>
      </c>
      <c r="C381" s="98" t="s">
        <v>600</v>
      </c>
      <c r="D381" s="98" t="s">
        <v>365</v>
      </c>
      <c r="E381" s="98" t="s">
        <v>369</v>
      </c>
      <c r="F381" s="98" t="s">
        <v>1080</v>
      </c>
      <c r="G381" s="98" t="s">
        <v>970</v>
      </c>
      <c r="H381" s="98" t="s">
        <v>972</v>
      </c>
      <c r="I381" s="98" t="s">
        <v>973</v>
      </c>
      <c r="J381" s="98" t="s">
        <v>974</v>
      </c>
      <c r="K381" s="98" t="s">
        <v>567</v>
      </c>
      <c r="L381" s="98">
        <v>2023</v>
      </c>
      <c r="M381" s="98" t="s">
        <v>336</v>
      </c>
      <c r="N381" s="98" t="s">
        <v>403</v>
      </c>
    </row>
    <row r="382" spans="1:14" ht="60" x14ac:dyDescent="0.25">
      <c r="A382" s="104" t="s">
        <v>234</v>
      </c>
      <c r="B382" s="99">
        <v>1327155928</v>
      </c>
      <c r="C382" s="98" t="s">
        <v>782</v>
      </c>
      <c r="D382" s="98" t="s">
        <v>364</v>
      </c>
      <c r="E382" s="98" t="s">
        <v>368</v>
      </c>
      <c r="F382" s="98" t="s">
        <v>1080</v>
      </c>
      <c r="G382" s="98" t="s">
        <v>796</v>
      </c>
      <c r="H382" s="98" t="s">
        <v>797</v>
      </c>
      <c r="I382" s="98" t="s">
        <v>798</v>
      </c>
      <c r="J382" s="98" t="s">
        <v>799</v>
      </c>
      <c r="K382" s="98" t="s">
        <v>567</v>
      </c>
      <c r="L382" s="98">
        <v>2023</v>
      </c>
      <c r="M382" s="98" t="s">
        <v>332</v>
      </c>
      <c r="N382" s="98" t="s">
        <v>399</v>
      </c>
    </row>
    <row r="383" spans="1:14" ht="75" x14ac:dyDescent="0.25">
      <c r="A383" s="104" t="s">
        <v>250</v>
      </c>
      <c r="B383" s="99">
        <v>1326189593</v>
      </c>
      <c r="C383" s="98" t="s">
        <v>600</v>
      </c>
      <c r="D383" s="98" t="s">
        <v>364</v>
      </c>
      <c r="E383" s="98" t="s">
        <v>368</v>
      </c>
      <c r="F383" s="98" t="s">
        <v>1080</v>
      </c>
      <c r="G383" s="98" t="s">
        <v>880</v>
      </c>
      <c r="H383" s="98" t="s">
        <v>881</v>
      </c>
      <c r="I383" s="98" t="s">
        <v>878</v>
      </c>
      <c r="J383" s="98" t="s">
        <v>879</v>
      </c>
      <c r="K383" s="98" t="s">
        <v>877</v>
      </c>
      <c r="L383" s="98">
        <v>2023</v>
      </c>
      <c r="M383" s="98" t="s">
        <v>336</v>
      </c>
      <c r="N383" s="98" t="s">
        <v>403</v>
      </c>
    </row>
    <row r="384" spans="1:14" ht="45" x14ac:dyDescent="0.25">
      <c r="A384" s="104"/>
      <c r="B384" s="99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 t="s">
        <v>340</v>
      </c>
      <c r="N384" s="98" t="s">
        <v>406</v>
      </c>
    </row>
    <row r="385" spans="1:14" ht="75" x14ac:dyDescent="0.25">
      <c r="A385" s="104" t="s">
        <v>258</v>
      </c>
      <c r="B385" s="99">
        <v>1327012528</v>
      </c>
      <c r="C385" s="98" t="s">
        <v>912</v>
      </c>
      <c r="D385" s="98" t="s">
        <v>365</v>
      </c>
      <c r="E385" s="98" t="s">
        <v>369</v>
      </c>
      <c r="F385" s="98" t="s">
        <v>1080</v>
      </c>
      <c r="G385" s="98" t="s">
        <v>911</v>
      </c>
      <c r="H385" s="98" t="s">
        <v>913</v>
      </c>
      <c r="I385" s="98" t="s">
        <v>914</v>
      </c>
      <c r="J385" s="98" t="s">
        <v>915</v>
      </c>
      <c r="K385" s="98" t="s">
        <v>567</v>
      </c>
      <c r="L385" s="98">
        <v>2023</v>
      </c>
      <c r="M385" s="98" t="s">
        <v>336</v>
      </c>
      <c r="N385" s="98" t="s">
        <v>403</v>
      </c>
    </row>
    <row r="386" spans="1:14" ht="45" x14ac:dyDescent="0.25">
      <c r="A386" s="104"/>
      <c r="B386" s="99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 t="s">
        <v>340</v>
      </c>
      <c r="N386" s="98" t="s">
        <v>406</v>
      </c>
    </row>
    <row r="387" spans="1:14" ht="60" x14ac:dyDescent="0.25">
      <c r="A387" s="104" t="s">
        <v>187</v>
      </c>
      <c r="B387" s="99">
        <v>1326233274</v>
      </c>
      <c r="C387" s="98" t="s">
        <v>493</v>
      </c>
      <c r="D387" s="98" t="s">
        <v>365</v>
      </c>
      <c r="E387" s="98" t="s">
        <v>369</v>
      </c>
      <c r="F387" s="98" t="s">
        <v>1080</v>
      </c>
      <c r="G387" s="100">
        <v>42341</v>
      </c>
      <c r="H387" s="98" t="s">
        <v>534</v>
      </c>
      <c r="I387" s="98" t="s">
        <v>535</v>
      </c>
      <c r="J387" s="98" t="s">
        <v>567</v>
      </c>
      <c r="K387" s="98" t="s">
        <v>567</v>
      </c>
      <c r="L387" s="98">
        <v>2023</v>
      </c>
      <c r="M387" s="98" t="s">
        <v>351</v>
      </c>
      <c r="N387" s="98" t="s">
        <v>395</v>
      </c>
    </row>
    <row r="388" spans="1:14" ht="15.75" x14ac:dyDescent="0.25">
      <c r="A388" s="104"/>
      <c r="B388" s="99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 t="s">
        <v>312</v>
      </c>
      <c r="N388" s="98" t="s">
        <v>396</v>
      </c>
    </row>
    <row r="389" spans="1:14" ht="75" x14ac:dyDescent="0.25">
      <c r="A389" s="104" t="s">
        <v>233</v>
      </c>
      <c r="B389" s="99">
        <v>1328165460</v>
      </c>
      <c r="C389" s="98" t="s">
        <v>782</v>
      </c>
      <c r="D389" s="98" t="s">
        <v>362</v>
      </c>
      <c r="E389" s="98" t="s">
        <v>366</v>
      </c>
      <c r="F389" s="98" t="s">
        <v>1080</v>
      </c>
      <c r="G389" s="98" t="s">
        <v>794</v>
      </c>
      <c r="H389" s="98" t="s">
        <v>795</v>
      </c>
      <c r="I389" s="98" t="s">
        <v>793</v>
      </c>
      <c r="J389" s="98" t="s">
        <v>792</v>
      </c>
      <c r="K389" s="98" t="s">
        <v>791</v>
      </c>
      <c r="L389" s="98">
        <v>2023</v>
      </c>
      <c r="M389" s="98" t="s">
        <v>332</v>
      </c>
      <c r="N389" s="98" t="s">
        <v>399</v>
      </c>
    </row>
    <row r="390" spans="1:14" ht="105" x14ac:dyDescent="0.25">
      <c r="A390" s="104" t="s">
        <v>193</v>
      </c>
      <c r="B390" s="99">
        <v>7735573890</v>
      </c>
      <c r="C390" s="98" t="s">
        <v>556</v>
      </c>
      <c r="D390" s="98" t="s">
        <v>363</v>
      </c>
      <c r="E390" s="98" t="s">
        <v>366</v>
      </c>
      <c r="F390" s="98" t="s">
        <v>1080</v>
      </c>
      <c r="G390" s="98" t="s">
        <v>555</v>
      </c>
      <c r="H390" s="98" t="s">
        <v>558</v>
      </c>
      <c r="I390" s="98" t="s">
        <v>557</v>
      </c>
      <c r="J390" s="98" t="s">
        <v>559</v>
      </c>
      <c r="K390" s="98" t="s">
        <v>567</v>
      </c>
      <c r="L390" s="98">
        <v>2023</v>
      </c>
      <c r="M390" s="98" t="s">
        <v>315</v>
      </c>
      <c r="N390" s="98" t="s">
        <v>395</v>
      </c>
    </row>
    <row r="391" spans="1:14" ht="15.75" x14ac:dyDescent="0.25">
      <c r="A391" s="104"/>
      <c r="B391" s="99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 t="s">
        <v>331</v>
      </c>
      <c r="N391" s="98" t="s">
        <v>399</v>
      </c>
    </row>
    <row r="392" spans="1:14" ht="15.75" x14ac:dyDescent="0.25">
      <c r="A392" s="104"/>
      <c r="B392" s="99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 t="s">
        <v>354</v>
      </c>
      <c r="N392" s="98" t="s">
        <v>401</v>
      </c>
    </row>
    <row r="393" spans="1:14" ht="45" x14ac:dyDescent="0.25">
      <c r="A393" s="104"/>
      <c r="B393" s="99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 t="s">
        <v>335</v>
      </c>
      <c r="N393" s="98" t="s">
        <v>403</v>
      </c>
    </row>
    <row r="394" spans="1:14" ht="45" x14ac:dyDescent="0.25">
      <c r="A394" s="104"/>
      <c r="B394" s="99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 t="s">
        <v>339</v>
      </c>
      <c r="N394" s="98" t="s">
        <v>401</v>
      </c>
    </row>
    <row r="395" spans="1:14" ht="60" x14ac:dyDescent="0.25">
      <c r="A395" s="104" t="s">
        <v>215</v>
      </c>
      <c r="B395" s="99">
        <v>1325013893</v>
      </c>
      <c r="C395" s="98" t="s">
        <v>675</v>
      </c>
      <c r="D395" s="98" t="s">
        <v>362</v>
      </c>
      <c r="E395" s="98" t="s">
        <v>366</v>
      </c>
      <c r="F395" s="98" t="s">
        <v>1080</v>
      </c>
      <c r="G395" s="98" t="s">
        <v>673</v>
      </c>
      <c r="H395" s="98" t="s">
        <v>679</v>
      </c>
      <c r="I395" s="98" t="s">
        <v>677</v>
      </c>
      <c r="J395" s="98" t="s">
        <v>678</v>
      </c>
      <c r="K395" s="98" t="s">
        <v>676</v>
      </c>
      <c r="L395" s="98">
        <v>2023</v>
      </c>
      <c r="M395" s="98" t="s">
        <v>320</v>
      </c>
      <c r="N395" s="98" t="s">
        <v>427</v>
      </c>
    </row>
    <row r="396" spans="1:14" ht="15.75" x14ac:dyDescent="0.25">
      <c r="A396" s="104"/>
      <c r="B396" s="99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 t="s">
        <v>332</v>
      </c>
      <c r="N396" s="98" t="s">
        <v>399</v>
      </c>
    </row>
    <row r="397" spans="1:14" ht="60" x14ac:dyDescent="0.25">
      <c r="A397" s="104"/>
      <c r="B397" s="99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 t="s">
        <v>336</v>
      </c>
      <c r="N397" s="98" t="s">
        <v>402</v>
      </c>
    </row>
    <row r="398" spans="1:14" ht="45" x14ac:dyDescent="0.25">
      <c r="A398" s="104"/>
      <c r="B398" s="99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 t="s">
        <v>339</v>
      </c>
      <c r="N398" s="98" t="s">
        <v>401</v>
      </c>
    </row>
    <row r="399" spans="1:14" ht="60" x14ac:dyDescent="0.25">
      <c r="A399" s="104" t="s">
        <v>273</v>
      </c>
      <c r="B399" s="99">
        <v>1328006929</v>
      </c>
      <c r="C399" s="98" t="s">
        <v>640</v>
      </c>
      <c r="D399" s="98" t="s">
        <v>365</v>
      </c>
      <c r="E399" s="98" t="s">
        <v>369</v>
      </c>
      <c r="F399" s="98" t="s">
        <v>1080</v>
      </c>
      <c r="G399" s="98" t="s">
        <v>976</v>
      </c>
      <c r="H399" s="98" t="s">
        <v>975</v>
      </c>
      <c r="I399" s="98" t="s">
        <v>978</v>
      </c>
      <c r="J399" s="98" t="s">
        <v>979</v>
      </c>
      <c r="K399" s="98" t="s">
        <v>977</v>
      </c>
      <c r="L399" s="98">
        <v>2023</v>
      </c>
      <c r="M399" s="98" t="s">
        <v>336</v>
      </c>
      <c r="N399" s="98" t="s">
        <v>403</v>
      </c>
    </row>
    <row r="400" spans="1:14" ht="75" x14ac:dyDescent="0.25">
      <c r="A400" s="104" t="s">
        <v>1178</v>
      </c>
      <c r="B400" s="99">
        <v>1301000574</v>
      </c>
      <c r="C400" s="98" t="s">
        <v>493</v>
      </c>
      <c r="D400" s="98" t="s">
        <v>365</v>
      </c>
      <c r="E400" s="98" t="s">
        <v>368</v>
      </c>
      <c r="F400" s="98" t="s">
        <v>1092</v>
      </c>
      <c r="G400" s="98" t="s">
        <v>762</v>
      </c>
      <c r="H400" s="98" t="s">
        <v>763</v>
      </c>
      <c r="I400" s="98" t="s">
        <v>766</v>
      </c>
      <c r="J400" s="98" t="s">
        <v>765</v>
      </c>
      <c r="K400" s="98" t="s">
        <v>764</v>
      </c>
      <c r="L400" s="98">
        <v>2023</v>
      </c>
      <c r="M400" s="98" t="s">
        <v>330</v>
      </c>
      <c r="N400" s="98" t="s">
        <v>400</v>
      </c>
    </row>
    <row r="401" spans="1:14" ht="60" x14ac:dyDescent="0.25">
      <c r="A401" s="104"/>
      <c r="B401" s="99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 t="s">
        <v>336</v>
      </c>
      <c r="N401" s="98" t="s">
        <v>402</v>
      </c>
    </row>
    <row r="402" spans="1:14" ht="45" x14ac:dyDescent="0.25">
      <c r="A402" s="104"/>
      <c r="B402" s="99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 t="s">
        <v>339</v>
      </c>
      <c r="N402" s="98" t="s">
        <v>401</v>
      </c>
    </row>
    <row r="403" spans="1:14" ht="45" x14ac:dyDescent="0.25">
      <c r="A403" s="104"/>
      <c r="B403" s="99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 t="s">
        <v>340</v>
      </c>
      <c r="N403" s="98" t="s">
        <v>406</v>
      </c>
    </row>
    <row r="404" spans="1:14" ht="45" x14ac:dyDescent="0.25">
      <c r="A404" s="104" t="s">
        <v>285</v>
      </c>
      <c r="B404" s="99">
        <v>7726606316</v>
      </c>
      <c r="C404" s="98" t="s">
        <v>566</v>
      </c>
      <c r="D404" s="98" t="s">
        <v>362</v>
      </c>
      <c r="E404" s="98" t="s">
        <v>367</v>
      </c>
      <c r="F404" s="98" t="s">
        <v>1094</v>
      </c>
      <c r="G404" s="100">
        <v>39734</v>
      </c>
      <c r="H404" s="98" t="s">
        <v>1026</v>
      </c>
      <c r="I404" s="98" t="s">
        <v>1027</v>
      </c>
      <c r="J404" s="98" t="s">
        <v>1028</v>
      </c>
      <c r="K404" s="98" t="s">
        <v>1025</v>
      </c>
      <c r="L404" s="98">
        <v>2023</v>
      </c>
      <c r="M404" s="98" t="s">
        <v>339</v>
      </c>
      <c r="N404" s="98" t="s">
        <v>401</v>
      </c>
    </row>
    <row r="405" spans="1:14" ht="60" x14ac:dyDescent="0.25">
      <c r="A405" s="104" t="s">
        <v>262</v>
      </c>
      <c r="B405" s="99">
        <v>1327013779</v>
      </c>
      <c r="C405" s="98" t="s">
        <v>933</v>
      </c>
      <c r="D405" s="98" t="s">
        <v>364</v>
      </c>
      <c r="E405" s="98" t="s">
        <v>368</v>
      </c>
      <c r="F405" s="98" t="s">
        <v>1080</v>
      </c>
      <c r="G405" s="98" t="s">
        <v>932</v>
      </c>
      <c r="H405" s="98" t="s">
        <v>931</v>
      </c>
      <c r="I405" s="98" t="s">
        <v>935</v>
      </c>
      <c r="J405" s="98" t="s">
        <v>936</v>
      </c>
      <c r="K405" s="98" t="s">
        <v>934</v>
      </c>
      <c r="L405" s="98">
        <v>2023</v>
      </c>
      <c r="M405" s="98" t="s">
        <v>336</v>
      </c>
      <c r="N405" s="98" t="s">
        <v>403</v>
      </c>
    </row>
    <row r="406" spans="1:14" ht="60" x14ac:dyDescent="0.25">
      <c r="A406" s="98" t="s">
        <v>1999</v>
      </c>
      <c r="B406" s="98">
        <v>1326257691</v>
      </c>
      <c r="C406" s="98" t="s">
        <v>2005</v>
      </c>
      <c r="D406" s="98" t="s">
        <v>365</v>
      </c>
      <c r="E406" s="98" t="s">
        <v>369</v>
      </c>
      <c r="F406" s="98" t="s">
        <v>494</v>
      </c>
      <c r="G406" s="100">
        <v>44544</v>
      </c>
      <c r="H406" s="98" t="s">
        <v>2043</v>
      </c>
      <c r="I406" s="98" t="s">
        <v>2044</v>
      </c>
      <c r="J406" s="98" t="s">
        <v>2046</v>
      </c>
      <c r="K406" s="98" t="s">
        <v>2047</v>
      </c>
      <c r="L406" s="98">
        <v>2023</v>
      </c>
      <c r="M406" s="98" t="s">
        <v>336</v>
      </c>
      <c r="N406" s="98" t="s">
        <v>402</v>
      </c>
    </row>
    <row r="407" spans="1:14" ht="75" x14ac:dyDescent="0.25">
      <c r="A407" s="104" t="s">
        <v>290</v>
      </c>
      <c r="B407" s="99">
        <v>1326231005</v>
      </c>
      <c r="C407" s="98" t="s">
        <v>1048</v>
      </c>
      <c r="D407" s="98" t="s">
        <v>365</v>
      </c>
      <c r="E407" s="98" t="s">
        <v>369</v>
      </c>
      <c r="F407" s="98" t="s">
        <v>1080</v>
      </c>
      <c r="G407" s="100">
        <v>42109</v>
      </c>
      <c r="H407" s="98" t="s">
        <v>843</v>
      </c>
      <c r="I407" s="98" t="s">
        <v>1051</v>
      </c>
      <c r="J407" s="98" t="s">
        <v>1050</v>
      </c>
      <c r="K407" s="98" t="s">
        <v>1049</v>
      </c>
      <c r="L407" s="98">
        <v>2023</v>
      </c>
      <c r="M407" s="98" t="s">
        <v>340</v>
      </c>
      <c r="N407" s="98" t="s">
        <v>406</v>
      </c>
    </row>
    <row r="408" spans="1:14" ht="75" x14ac:dyDescent="0.25">
      <c r="A408" s="98" t="s">
        <v>1957</v>
      </c>
      <c r="B408" s="99" t="s">
        <v>1943</v>
      </c>
      <c r="C408" s="98" t="s">
        <v>1738</v>
      </c>
      <c r="D408" s="98" t="s">
        <v>365</v>
      </c>
      <c r="E408" s="98" t="s">
        <v>369</v>
      </c>
      <c r="F408" s="98" t="s">
        <v>1080</v>
      </c>
      <c r="G408" s="98" t="s">
        <v>1944</v>
      </c>
      <c r="H408" s="98" t="s">
        <v>1946</v>
      </c>
      <c r="I408" s="98" t="s">
        <v>1947</v>
      </c>
      <c r="J408" s="98" t="s">
        <v>1948</v>
      </c>
      <c r="K408" s="98" t="s">
        <v>567</v>
      </c>
      <c r="L408" s="98">
        <v>2023</v>
      </c>
      <c r="M408" s="98" t="s">
        <v>316</v>
      </c>
      <c r="N408" s="98" t="s">
        <v>397</v>
      </c>
    </row>
    <row r="409" spans="1:14" ht="75" x14ac:dyDescent="0.25">
      <c r="A409" s="104" t="s">
        <v>244</v>
      </c>
      <c r="B409" s="99">
        <v>1325126777</v>
      </c>
      <c r="C409" s="98" t="s">
        <v>845</v>
      </c>
      <c r="D409" s="98" t="s">
        <v>362</v>
      </c>
      <c r="E409" s="98" t="s">
        <v>368</v>
      </c>
      <c r="F409" s="98" t="s">
        <v>1080</v>
      </c>
      <c r="G409" s="98" t="s">
        <v>844</v>
      </c>
      <c r="H409" s="98" t="s">
        <v>843</v>
      </c>
      <c r="I409" s="98" t="s">
        <v>841</v>
      </c>
      <c r="J409" s="98" t="s">
        <v>842</v>
      </c>
      <c r="K409" s="98" t="s">
        <v>840</v>
      </c>
      <c r="L409" s="98">
        <v>2023</v>
      </c>
      <c r="M409" s="98" t="s">
        <v>335</v>
      </c>
      <c r="N409" s="98" t="s">
        <v>400</v>
      </c>
    </row>
    <row r="410" spans="1:14" ht="45" x14ac:dyDescent="0.25">
      <c r="A410" s="104"/>
      <c r="B410" s="99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 t="s">
        <v>338</v>
      </c>
      <c r="N410" s="98" t="s">
        <v>405</v>
      </c>
    </row>
    <row r="411" spans="1:14" ht="30" x14ac:dyDescent="0.25">
      <c r="A411" s="104"/>
      <c r="B411" s="99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 t="s">
        <v>341</v>
      </c>
      <c r="N411" s="98" t="s">
        <v>407</v>
      </c>
    </row>
    <row r="412" spans="1:14" ht="75" x14ac:dyDescent="0.25">
      <c r="A412" s="104" t="s">
        <v>1179</v>
      </c>
      <c r="B412" s="99">
        <v>1327024964</v>
      </c>
      <c r="C412" s="98" t="s">
        <v>672</v>
      </c>
      <c r="D412" s="98" t="s">
        <v>365</v>
      </c>
      <c r="E412" s="98" t="s">
        <v>369</v>
      </c>
      <c r="F412" s="98" t="s">
        <v>1080</v>
      </c>
      <c r="G412" s="100">
        <v>42177</v>
      </c>
      <c r="H412" s="98" t="s">
        <v>671</v>
      </c>
      <c r="I412" s="98" t="s">
        <v>669</v>
      </c>
      <c r="J412" s="98" t="s">
        <v>670</v>
      </c>
      <c r="K412" s="98" t="s">
        <v>668</v>
      </c>
      <c r="L412" s="98">
        <v>2023</v>
      </c>
      <c r="M412" s="98" t="s">
        <v>320</v>
      </c>
      <c r="N412" s="98" t="s">
        <v>427</v>
      </c>
    </row>
    <row r="413" spans="1:14" ht="75" x14ac:dyDescent="0.25">
      <c r="A413" s="104" t="s">
        <v>210</v>
      </c>
      <c r="B413" s="99">
        <v>130800613368</v>
      </c>
      <c r="C413" s="98" t="s">
        <v>650</v>
      </c>
      <c r="D413" s="98" t="s">
        <v>365</v>
      </c>
      <c r="E413" s="98" t="s">
        <v>369</v>
      </c>
      <c r="F413" s="98" t="s">
        <v>1089</v>
      </c>
      <c r="G413" s="100">
        <v>39098</v>
      </c>
      <c r="H413" s="98" t="s">
        <v>649</v>
      </c>
      <c r="I413" s="98" t="s">
        <v>567</v>
      </c>
      <c r="J413" s="98" t="s">
        <v>567</v>
      </c>
      <c r="K413" s="98" t="s">
        <v>567</v>
      </c>
      <c r="L413" s="98">
        <v>2023</v>
      </c>
      <c r="M413" s="98" t="s">
        <v>318</v>
      </c>
      <c r="N413" s="98" t="s">
        <v>391</v>
      </c>
    </row>
    <row r="414" spans="1:14" ht="60" x14ac:dyDescent="0.25">
      <c r="A414" s="104" t="s">
        <v>279</v>
      </c>
      <c r="B414" s="99">
        <v>131601926304</v>
      </c>
      <c r="C414" s="98" t="s">
        <v>587</v>
      </c>
      <c r="D414" s="98" t="s">
        <v>365</v>
      </c>
      <c r="E414" s="98" t="s">
        <v>369</v>
      </c>
      <c r="F414" s="98" t="s">
        <v>1079</v>
      </c>
      <c r="G414" s="100">
        <v>43490</v>
      </c>
      <c r="H414" s="98" t="s">
        <v>1009</v>
      </c>
      <c r="I414" s="98" t="s">
        <v>567</v>
      </c>
      <c r="J414" s="98" t="s">
        <v>567</v>
      </c>
      <c r="K414" s="98" t="s">
        <v>567</v>
      </c>
      <c r="L414" s="98">
        <v>2023</v>
      </c>
      <c r="M414" s="98" t="s">
        <v>338</v>
      </c>
      <c r="N414" s="98" t="s">
        <v>405</v>
      </c>
    </row>
    <row r="415" spans="1:14" x14ac:dyDescent="0.25">
      <c r="A415"/>
      <c r="B415"/>
      <c r="C415"/>
      <c r="D415"/>
      <c r="E415"/>
      <c r="F415"/>
      <c r="G415"/>
      <c r="H415"/>
      <c r="I415"/>
      <c r="J415"/>
      <c r="K415"/>
    </row>
    <row r="416" spans="1:14" x14ac:dyDescent="0.25">
      <c r="A416"/>
      <c r="B416"/>
      <c r="C416"/>
      <c r="D416"/>
      <c r="E416"/>
      <c r="F416"/>
      <c r="G416"/>
      <c r="H416"/>
      <c r="I416"/>
      <c r="J416"/>
      <c r="K416"/>
    </row>
    <row r="417" spans="1:11" x14ac:dyDescent="0.25">
      <c r="A417"/>
      <c r="B417"/>
      <c r="C417"/>
      <c r="D417"/>
      <c r="E417"/>
      <c r="F417"/>
      <c r="G417"/>
      <c r="H417"/>
      <c r="I417"/>
      <c r="J417"/>
      <c r="K417"/>
    </row>
    <row r="418" spans="1:11" x14ac:dyDescent="0.25">
      <c r="A418"/>
      <c r="B418"/>
      <c r="C418"/>
      <c r="D418"/>
      <c r="E418"/>
      <c r="F418"/>
      <c r="G418"/>
      <c r="H418"/>
      <c r="I418"/>
      <c r="J418"/>
      <c r="K418"/>
    </row>
    <row r="419" spans="1:11" x14ac:dyDescent="0.25">
      <c r="A419"/>
      <c r="B419"/>
      <c r="C419"/>
      <c r="D419"/>
      <c r="E419"/>
      <c r="F419"/>
      <c r="G419"/>
      <c r="H419"/>
      <c r="I419"/>
      <c r="J419"/>
      <c r="K419"/>
    </row>
    <row r="420" spans="1:11" x14ac:dyDescent="0.25">
      <c r="A420"/>
      <c r="B420"/>
      <c r="C420"/>
      <c r="D420"/>
      <c r="E420"/>
      <c r="F420"/>
      <c r="G420"/>
      <c r="H420"/>
      <c r="I420"/>
      <c r="J420"/>
      <c r="K420"/>
    </row>
    <row r="421" spans="1:11" x14ac:dyDescent="0.25">
      <c r="A421"/>
      <c r="B421"/>
      <c r="C421"/>
      <c r="D421"/>
      <c r="E421"/>
      <c r="F421"/>
      <c r="G421"/>
      <c r="H421"/>
      <c r="I421"/>
      <c r="J421"/>
      <c r="K421"/>
    </row>
    <row r="422" spans="1:11" x14ac:dyDescent="0.25">
      <c r="A422"/>
      <c r="B422"/>
      <c r="C422"/>
      <c r="D422"/>
      <c r="E422"/>
      <c r="F422"/>
      <c r="G422"/>
      <c r="H422"/>
      <c r="I422"/>
      <c r="J422"/>
      <c r="K422"/>
    </row>
    <row r="423" spans="1:11" x14ac:dyDescent="0.25">
      <c r="A423"/>
      <c r="B423"/>
      <c r="C423"/>
      <c r="D423"/>
      <c r="E423"/>
      <c r="F423"/>
      <c r="G423"/>
      <c r="H423"/>
      <c r="I423"/>
      <c r="J423"/>
      <c r="K423"/>
    </row>
    <row r="424" spans="1:11" x14ac:dyDescent="0.25">
      <c r="A424"/>
      <c r="B424"/>
      <c r="C424"/>
      <c r="D424"/>
      <c r="E424"/>
      <c r="F424"/>
      <c r="G424"/>
      <c r="H424"/>
      <c r="I424"/>
      <c r="J424"/>
      <c r="K424"/>
    </row>
    <row r="425" spans="1:11" x14ac:dyDescent="0.25">
      <c r="A425"/>
      <c r="B425"/>
      <c r="C425"/>
      <c r="D425"/>
      <c r="E425"/>
      <c r="F425"/>
      <c r="G425"/>
      <c r="H425"/>
      <c r="I425"/>
      <c r="J425"/>
      <c r="K425"/>
    </row>
    <row r="426" spans="1:11" x14ac:dyDescent="0.25">
      <c r="A426"/>
      <c r="B426"/>
      <c r="C426"/>
      <c r="D426"/>
      <c r="E426"/>
      <c r="F426"/>
      <c r="G426"/>
      <c r="H426"/>
      <c r="I426"/>
      <c r="J426"/>
      <c r="K426"/>
    </row>
    <row r="427" spans="1:11" x14ac:dyDescent="0.25">
      <c r="A427"/>
      <c r="B427"/>
      <c r="C427"/>
      <c r="D427"/>
      <c r="E427"/>
      <c r="F427"/>
      <c r="G427"/>
      <c r="H427"/>
      <c r="I427"/>
      <c r="J427"/>
      <c r="K427"/>
    </row>
    <row r="428" spans="1:11" x14ac:dyDescent="0.25">
      <c r="A428"/>
      <c r="B428"/>
      <c r="C428"/>
      <c r="D428"/>
      <c r="E428"/>
      <c r="F428"/>
      <c r="G428"/>
      <c r="H428"/>
      <c r="I428"/>
      <c r="J428"/>
      <c r="K428"/>
    </row>
    <row r="429" spans="1:11" x14ac:dyDescent="0.25">
      <c r="A429"/>
      <c r="B429"/>
      <c r="C429"/>
      <c r="D429"/>
      <c r="E429"/>
      <c r="F429"/>
      <c r="G429"/>
      <c r="H429"/>
      <c r="I429"/>
      <c r="J429"/>
      <c r="K429"/>
    </row>
    <row r="430" spans="1:11" x14ac:dyDescent="0.25">
      <c r="A430"/>
      <c r="B430"/>
      <c r="C430"/>
      <c r="D430"/>
      <c r="E430"/>
      <c r="F430"/>
      <c r="G430"/>
      <c r="H430"/>
      <c r="I430"/>
      <c r="J430"/>
      <c r="K430"/>
    </row>
    <row r="431" spans="1:11" x14ac:dyDescent="0.25">
      <c r="A431"/>
      <c r="B431"/>
      <c r="C431"/>
      <c r="D431"/>
      <c r="E431"/>
      <c r="F431"/>
      <c r="G431"/>
      <c r="H431"/>
      <c r="I431"/>
      <c r="J431"/>
      <c r="K431"/>
    </row>
    <row r="432" spans="1:11" x14ac:dyDescent="0.25">
      <c r="A432"/>
      <c r="B432"/>
      <c r="C432"/>
      <c r="D432"/>
      <c r="E432"/>
      <c r="F432"/>
      <c r="G432"/>
      <c r="H432"/>
      <c r="I432"/>
      <c r="J432"/>
      <c r="K432"/>
    </row>
    <row r="433" spans="1:11" x14ac:dyDescent="0.25">
      <c r="A433"/>
      <c r="B433"/>
      <c r="C433"/>
      <c r="D433"/>
      <c r="E433"/>
      <c r="F433"/>
      <c r="G433"/>
      <c r="H433"/>
      <c r="I433"/>
      <c r="J433"/>
      <c r="K433"/>
    </row>
    <row r="434" spans="1:11" x14ac:dyDescent="0.25">
      <c r="A434"/>
      <c r="B434"/>
      <c r="C434"/>
      <c r="D434"/>
      <c r="E434"/>
      <c r="F434"/>
      <c r="G434"/>
      <c r="H434"/>
      <c r="I434"/>
      <c r="J434"/>
      <c r="K434"/>
    </row>
    <row r="435" spans="1:11" x14ac:dyDescent="0.25">
      <c r="A435"/>
      <c r="B435"/>
      <c r="C435"/>
      <c r="D435"/>
      <c r="E435"/>
      <c r="F435"/>
      <c r="G435"/>
      <c r="H435"/>
      <c r="I435"/>
      <c r="J435"/>
      <c r="K435"/>
    </row>
    <row r="436" spans="1:11" x14ac:dyDescent="0.25">
      <c r="A436"/>
      <c r="B436"/>
      <c r="C436"/>
      <c r="D436"/>
      <c r="E436"/>
      <c r="F436"/>
      <c r="G436"/>
      <c r="H436"/>
      <c r="I436"/>
      <c r="J436"/>
      <c r="K436"/>
    </row>
    <row r="437" spans="1:11" x14ac:dyDescent="0.25">
      <c r="A437"/>
      <c r="B437"/>
      <c r="C437"/>
      <c r="D437"/>
      <c r="E437"/>
      <c r="F437"/>
      <c r="G437"/>
      <c r="H437"/>
      <c r="I437"/>
      <c r="J437"/>
      <c r="K437"/>
    </row>
    <row r="438" spans="1:11" x14ac:dyDescent="0.25">
      <c r="A438"/>
      <c r="B438"/>
      <c r="C438"/>
      <c r="D438"/>
      <c r="E438"/>
      <c r="F438"/>
      <c r="G438"/>
      <c r="H438"/>
      <c r="I438"/>
      <c r="J438"/>
      <c r="K438"/>
    </row>
    <row r="439" spans="1:11" x14ac:dyDescent="0.25">
      <c r="A439"/>
      <c r="B439"/>
      <c r="C439"/>
      <c r="D439"/>
      <c r="E439"/>
      <c r="F439"/>
      <c r="G439"/>
      <c r="H439"/>
      <c r="I439"/>
      <c r="J439"/>
      <c r="K439"/>
    </row>
    <row r="440" spans="1:11" x14ac:dyDescent="0.25">
      <c r="A440"/>
      <c r="B440"/>
      <c r="C440"/>
      <c r="D440"/>
      <c r="E440"/>
      <c r="F440"/>
      <c r="G440"/>
      <c r="H440"/>
      <c r="I440"/>
      <c r="J440"/>
      <c r="K440"/>
    </row>
    <row r="441" spans="1:11" x14ac:dyDescent="0.25">
      <c r="A441"/>
      <c r="B441"/>
      <c r="C441"/>
      <c r="D441"/>
      <c r="E441"/>
      <c r="F441"/>
      <c r="G441"/>
      <c r="H441"/>
      <c r="I441"/>
      <c r="J441"/>
      <c r="K441"/>
    </row>
    <row r="442" spans="1:11" x14ac:dyDescent="0.25">
      <c r="A442"/>
      <c r="B442"/>
      <c r="C442"/>
      <c r="D442"/>
      <c r="E442"/>
      <c r="F442"/>
      <c r="G442"/>
      <c r="H442"/>
      <c r="I442"/>
      <c r="J442"/>
      <c r="K442"/>
    </row>
    <row r="443" spans="1:11" x14ac:dyDescent="0.25">
      <c r="A443"/>
      <c r="B443"/>
      <c r="C443"/>
      <c r="D443"/>
      <c r="E443"/>
      <c r="F443"/>
      <c r="G443"/>
      <c r="H443"/>
      <c r="I443"/>
      <c r="J443"/>
      <c r="K443"/>
    </row>
    <row r="444" spans="1:11" x14ac:dyDescent="0.25">
      <c r="A444"/>
      <c r="B444"/>
      <c r="C444"/>
      <c r="D444"/>
      <c r="E444"/>
      <c r="F444"/>
      <c r="G444"/>
      <c r="H444"/>
      <c r="I444"/>
      <c r="J444"/>
      <c r="K444"/>
    </row>
    <row r="445" spans="1:11" x14ac:dyDescent="0.25">
      <c r="A445"/>
      <c r="B445"/>
      <c r="C445"/>
      <c r="D445"/>
      <c r="E445"/>
      <c r="F445"/>
      <c r="G445"/>
      <c r="H445"/>
      <c r="I445"/>
      <c r="J445"/>
      <c r="K445"/>
    </row>
    <row r="446" spans="1:11" x14ac:dyDescent="0.25">
      <c r="A446"/>
      <c r="B446"/>
      <c r="C446"/>
      <c r="D446"/>
      <c r="E446"/>
      <c r="F446"/>
      <c r="G446"/>
      <c r="H446"/>
      <c r="I446"/>
      <c r="J446"/>
      <c r="K446"/>
    </row>
    <row r="447" spans="1:11" x14ac:dyDescent="0.25">
      <c r="A447"/>
      <c r="B447"/>
      <c r="C447"/>
      <c r="D447"/>
      <c r="E447"/>
      <c r="F447"/>
      <c r="G447"/>
      <c r="H447"/>
      <c r="I447"/>
      <c r="J447"/>
      <c r="K447"/>
    </row>
    <row r="448" spans="1:11" x14ac:dyDescent="0.25">
      <c r="A448"/>
      <c r="B448"/>
      <c r="C448"/>
      <c r="D448"/>
      <c r="E448"/>
      <c r="F448"/>
      <c r="G448"/>
      <c r="H448"/>
      <c r="I448"/>
      <c r="J448"/>
      <c r="K448"/>
    </row>
    <row r="449" spans="1:11" x14ac:dyDescent="0.25">
      <c r="A449"/>
      <c r="B449"/>
      <c r="C449"/>
      <c r="D449"/>
      <c r="E449"/>
      <c r="F449"/>
      <c r="G449"/>
      <c r="H449"/>
      <c r="I449"/>
      <c r="J449"/>
      <c r="K449"/>
    </row>
    <row r="450" spans="1:11" x14ac:dyDescent="0.25">
      <c r="A450"/>
      <c r="B450"/>
      <c r="C450"/>
      <c r="D450"/>
      <c r="E450"/>
      <c r="F450"/>
      <c r="G450"/>
      <c r="H450"/>
      <c r="I450"/>
      <c r="J450"/>
      <c r="K450"/>
    </row>
    <row r="451" spans="1:11" x14ac:dyDescent="0.25">
      <c r="A451"/>
      <c r="B451"/>
      <c r="C451"/>
      <c r="D451"/>
      <c r="E451"/>
      <c r="F451"/>
      <c r="G451"/>
      <c r="H451"/>
      <c r="I451"/>
      <c r="J451"/>
      <c r="K451"/>
    </row>
    <row r="452" spans="1:11" x14ac:dyDescent="0.25">
      <c r="A452"/>
      <c r="B452"/>
      <c r="C452"/>
      <c r="D452"/>
      <c r="E452"/>
      <c r="F452"/>
      <c r="G452"/>
      <c r="H452"/>
      <c r="I452"/>
      <c r="J452"/>
      <c r="K452"/>
    </row>
    <row r="453" spans="1:11" x14ac:dyDescent="0.25">
      <c r="A453"/>
      <c r="B453"/>
      <c r="C453"/>
      <c r="D453"/>
      <c r="E453"/>
      <c r="F453"/>
      <c r="G453"/>
      <c r="H453"/>
      <c r="I453"/>
      <c r="J453"/>
      <c r="K453"/>
    </row>
    <row r="454" spans="1:11" x14ac:dyDescent="0.25">
      <c r="A454"/>
      <c r="B454"/>
      <c r="C454"/>
      <c r="D454"/>
      <c r="E454"/>
      <c r="F454"/>
      <c r="G454"/>
      <c r="H454"/>
      <c r="I454"/>
      <c r="J454"/>
      <c r="K454"/>
    </row>
    <row r="455" spans="1:11" x14ac:dyDescent="0.25">
      <c r="A455"/>
      <c r="B455"/>
      <c r="C455"/>
      <c r="D455"/>
      <c r="E455"/>
      <c r="F455"/>
      <c r="G455"/>
      <c r="H455"/>
      <c r="I455"/>
      <c r="J455"/>
      <c r="K455"/>
    </row>
    <row r="456" spans="1:11" x14ac:dyDescent="0.25">
      <c r="A456"/>
      <c r="B456"/>
      <c r="C456"/>
      <c r="D456"/>
      <c r="E456"/>
      <c r="F456"/>
      <c r="G456"/>
      <c r="H456"/>
      <c r="I456"/>
      <c r="J456"/>
      <c r="K456"/>
    </row>
    <row r="457" spans="1:11" x14ac:dyDescent="0.25">
      <c r="A457"/>
      <c r="B457"/>
      <c r="C457"/>
      <c r="D457"/>
      <c r="E457"/>
      <c r="F457"/>
      <c r="G457"/>
      <c r="H457"/>
      <c r="I457"/>
      <c r="J457"/>
      <c r="K457"/>
    </row>
    <row r="458" spans="1:11" x14ac:dyDescent="0.25">
      <c r="A458"/>
      <c r="B458"/>
      <c r="C458"/>
      <c r="D458"/>
      <c r="E458"/>
      <c r="F458"/>
      <c r="G458"/>
      <c r="H458"/>
      <c r="I458"/>
      <c r="J458"/>
      <c r="K458"/>
    </row>
    <row r="459" spans="1:11" x14ac:dyDescent="0.25">
      <c r="A459"/>
      <c r="B459"/>
      <c r="C459"/>
      <c r="D459"/>
      <c r="E459"/>
      <c r="F459"/>
      <c r="G459"/>
      <c r="H459"/>
      <c r="I459"/>
      <c r="J459"/>
      <c r="K459"/>
    </row>
    <row r="460" spans="1:11" x14ac:dyDescent="0.25">
      <c r="A460"/>
      <c r="B460"/>
      <c r="C460"/>
      <c r="D460"/>
      <c r="E460"/>
      <c r="F460"/>
      <c r="G460"/>
      <c r="H460"/>
      <c r="I460"/>
      <c r="J460"/>
      <c r="K460"/>
    </row>
    <row r="461" spans="1:11" x14ac:dyDescent="0.25">
      <c r="A461"/>
      <c r="B461"/>
      <c r="C461"/>
      <c r="D461"/>
      <c r="E461"/>
      <c r="F461"/>
      <c r="G461"/>
      <c r="H461"/>
      <c r="I461"/>
      <c r="J461"/>
      <c r="K461"/>
    </row>
    <row r="462" spans="1:11" x14ac:dyDescent="0.25">
      <c r="A462"/>
      <c r="B462"/>
      <c r="C462"/>
      <c r="D462"/>
      <c r="E462"/>
      <c r="F462"/>
      <c r="G462"/>
      <c r="H462"/>
      <c r="I462"/>
      <c r="J462"/>
      <c r="K462"/>
    </row>
    <row r="463" spans="1:11" x14ac:dyDescent="0.25">
      <c r="A463"/>
      <c r="B463"/>
      <c r="C463"/>
      <c r="D463"/>
      <c r="E463"/>
      <c r="F463"/>
      <c r="G463"/>
      <c r="H463"/>
      <c r="I463"/>
      <c r="J463"/>
      <c r="K463"/>
    </row>
    <row r="464" spans="1:11" x14ac:dyDescent="0.25">
      <c r="A464"/>
      <c r="B464"/>
      <c r="C464"/>
      <c r="D464"/>
      <c r="E464"/>
      <c r="F464"/>
      <c r="G464"/>
      <c r="H464"/>
      <c r="I464"/>
      <c r="J464"/>
      <c r="K464"/>
    </row>
    <row r="465" spans="1:11" x14ac:dyDescent="0.25">
      <c r="A465"/>
      <c r="B465"/>
      <c r="C465"/>
      <c r="D465"/>
      <c r="E465"/>
      <c r="F465"/>
      <c r="G465"/>
      <c r="H465"/>
      <c r="I465"/>
      <c r="J465"/>
      <c r="K465"/>
    </row>
    <row r="466" spans="1:11" x14ac:dyDescent="0.25">
      <c r="A466"/>
      <c r="B466"/>
      <c r="C466"/>
      <c r="D466"/>
      <c r="E466"/>
      <c r="F466"/>
      <c r="G466"/>
      <c r="H466"/>
      <c r="I466"/>
      <c r="J466"/>
      <c r="K466"/>
    </row>
    <row r="467" spans="1:11" x14ac:dyDescent="0.25">
      <c r="A467"/>
      <c r="B467"/>
      <c r="C467"/>
      <c r="D467"/>
      <c r="E467"/>
      <c r="F467"/>
      <c r="G467"/>
      <c r="H467"/>
      <c r="I467"/>
      <c r="J467"/>
      <c r="K467"/>
    </row>
    <row r="468" spans="1:11" x14ac:dyDescent="0.25">
      <c r="A468"/>
      <c r="B468"/>
      <c r="C468"/>
      <c r="D468"/>
      <c r="E468"/>
      <c r="F468"/>
      <c r="G468"/>
      <c r="H468"/>
      <c r="I468"/>
      <c r="J468"/>
      <c r="K468"/>
    </row>
    <row r="469" spans="1:11" x14ac:dyDescent="0.25">
      <c r="A469"/>
      <c r="B469"/>
      <c r="C469"/>
      <c r="D469"/>
      <c r="E469"/>
      <c r="F469"/>
      <c r="G469"/>
      <c r="H469"/>
      <c r="I469"/>
      <c r="J469"/>
      <c r="K469"/>
    </row>
    <row r="470" spans="1:11" x14ac:dyDescent="0.25">
      <c r="A470"/>
      <c r="B470"/>
      <c r="C470"/>
      <c r="D470"/>
      <c r="E470"/>
      <c r="F470"/>
      <c r="G470"/>
      <c r="H470"/>
      <c r="I470"/>
      <c r="J470"/>
      <c r="K470"/>
    </row>
    <row r="471" spans="1:11" x14ac:dyDescent="0.25">
      <c r="A471"/>
      <c r="B471"/>
      <c r="C471"/>
      <c r="D471"/>
      <c r="E471"/>
      <c r="F471"/>
      <c r="G471"/>
      <c r="H471"/>
      <c r="I471"/>
      <c r="J471"/>
      <c r="K471"/>
    </row>
    <row r="472" spans="1:11" x14ac:dyDescent="0.25">
      <c r="A472"/>
      <c r="B472"/>
      <c r="C472"/>
      <c r="D472"/>
      <c r="E472"/>
      <c r="F472"/>
      <c r="G472"/>
      <c r="H472"/>
      <c r="I472"/>
      <c r="J472"/>
      <c r="K472"/>
    </row>
    <row r="473" spans="1:11" x14ac:dyDescent="0.25">
      <c r="A473"/>
      <c r="B473"/>
      <c r="C473"/>
      <c r="D473"/>
      <c r="E473"/>
      <c r="F473"/>
      <c r="G473"/>
      <c r="H473"/>
      <c r="I473"/>
      <c r="J473"/>
      <c r="K473"/>
    </row>
    <row r="474" spans="1:11" x14ac:dyDescent="0.25">
      <c r="A474"/>
      <c r="B474"/>
      <c r="C474"/>
      <c r="D474"/>
      <c r="E474"/>
      <c r="F474"/>
      <c r="G474"/>
      <c r="H474"/>
      <c r="I474"/>
      <c r="J474"/>
      <c r="K474"/>
    </row>
    <row r="475" spans="1:11" x14ac:dyDescent="0.25">
      <c r="A475"/>
      <c r="B475"/>
      <c r="C475"/>
      <c r="D475"/>
      <c r="E475"/>
      <c r="F475"/>
      <c r="G475"/>
      <c r="H475"/>
      <c r="I475"/>
      <c r="J475"/>
      <c r="K475"/>
    </row>
    <row r="476" spans="1:11" x14ac:dyDescent="0.25">
      <c r="A476"/>
      <c r="B476"/>
      <c r="C476"/>
      <c r="D476"/>
      <c r="E476"/>
      <c r="F476"/>
      <c r="G476"/>
      <c r="H476"/>
      <c r="I476"/>
      <c r="J476"/>
      <c r="K476"/>
    </row>
    <row r="477" spans="1:11" x14ac:dyDescent="0.25">
      <c r="A477"/>
      <c r="B477"/>
      <c r="C477"/>
      <c r="D477"/>
      <c r="E477"/>
      <c r="F477"/>
      <c r="G477"/>
      <c r="H477"/>
      <c r="I477"/>
      <c r="J477"/>
      <c r="K477"/>
    </row>
    <row r="478" spans="1:11" x14ac:dyDescent="0.25">
      <c r="A478"/>
      <c r="B478"/>
      <c r="C478"/>
      <c r="D478"/>
      <c r="E478"/>
      <c r="F478"/>
      <c r="G478"/>
      <c r="H478"/>
      <c r="I478"/>
      <c r="J478"/>
      <c r="K478"/>
    </row>
    <row r="479" spans="1:11" x14ac:dyDescent="0.25">
      <c r="A479"/>
      <c r="B479"/>
      <c r="C479"/>
      <c r="D479"/>
      <c r="E479"/>
      <c r="F479"/>
      <c r="G479"/>
      <c r="H479"/>
      <c r="I479"/>
      <c r="J479"/>
      <c r="K479"/>
    </row>
    <row r="480" spans="1:11" x14ac:dyDescent="0.25">
      <c r="A480"/>
      <c r="B480"/>
      <c r="C480"/>
      <c r="D480"/>
      <c r="E480"/>
      <c r="F480"/>
      <c r="G480"/>
      <c r="H480"/>
      <c r="I480"/>
      <c r="J480"/>
      <c r="K480"/>
    </row>
    <row r="481" spans="1:11" x14ac:dyDescent="0.25">
      <c r="A481"/>
      <c r="B481"/>
      <c r="C481"/>
      <c r="D481"/>
      <c r="E481"/>
      <c r="F481"/>
      <c r="G481"/>
      <c r="H481"/>
      <c r="I481"/>
      <c r="J481"/>
      <c r="K481"/>
    </row>
    <row r="482" spans="1:11" x14ac:dyDescent="0.25">
      <c r="A482"/>
      <c r="B482"/>
      <c r="C482"/>
      <c r="D482"/>
      <c r="E482"/>
      <c r="F482"/>
      <c r="G482"/>
      <c r="H482"/>
      <c r="I482"/>
      <c r="J482"/>
      <c r="K482"/>
    </row>
    <row r="483" spans="1:11" x14ac:dyDescent="0.25">
      <c r="A483"/>
      <c r="B483"/>
      <c r="C483"/>
      <c r="D483"/>
      <c r="E483"/>
      <c r="F483"/>
      <c r="G483"/>
      <c r="H483"/>
      <c r="I483"/>
      <c r="J483"/>
      <c r="K483"/>
    </row>
    <row r="484" spans="1:11" x14ac:dyDescent="0.25">
      <c r="A484"/>
      <c r="B484"/>
      <c r="C484"/>
      <c r="D484"/>
      <c r="E484"/>
      <c r="F484"/>
      <c r="G484"/>
      <c r="H484"/>
      <c r="I484"/>
      <c r="J484"/>
      <c r="K484"/>
    </row>
    <row r="485" spans="1:11" x14ac:dyDescent="0.25">
      <c r="A485"/>
      <c r="B485"/>
      <c r="C485"/>
      <c r="D485"/>
      <c r="E485"/>
      <c r="F485"/>
      <c r="G485"/>
      <c r="H485"/>
      <c r="I485"/>
      <c r="J485"/>
      <c r="K485"/>
    </row>
    <row r="486" spans="1:11" x14ac:dyDescent="0.25">
      <c r="A486"/>
      <c r="B486"/>
      <c r="C486"/>
      <c r="D486"/>
      <c r="E486"/>
      <c r="F486"/>
      <c r="G486"/>
      <c r="H486"/>
      <c r="I486"/>
      <c r="J486"/>
      <c r="K486"/>
    </row>
    <row r="487" spans="1:11" x14ac:dyDescent="0.25">
      <c r="A487"/>
      <c r="B487"/>
      <c r="C487"/>
      <c r="D487"/>
      <c r="E487"/>
      <c r="F487"/>
      <c r="G487"/>
      <c r="H487"/>
      <c r="I487"/>
      <c r="J487"/>
      <c r="K487"/>
    </row>
    <row r="488" spans="1:11" x14ac:dyDescent="0.25">
      <c r="A488"/>
      <c r="B488"/>
      <c r="C488"/>
      <c r="D488"/>
      <c r="E488"/>
      <c r="F488"/>
      <c r="G488"/>
      <c r="H488"/>
      <c r="I488"/>
      <c r="J488"/>
      <c r="K488"/>
    </row>
    <row r="489" spans="1:11" x14ac:dyDescent="0.25">
      <c r="A489"/>
      <c r="B489"/>
      <c r="C489"/>
      <c r="D489"/>
      <c r="E489"/>
      <c r="F489"/>
      <c r="G489"/>
      <c r="H489"/>
      <c r="I489"/>
      <c r="J489"/>
      <c r="K489"/>
    </row>
    <row r="490" spans="1:11" x14ac:dyDescent="0.25">
      <c r="A490"/>
      <c r="B490"/>
      <c r="C490"/>
      <c r="D490"/>
      <c r="E490"/>
      <c r="F490"/>
      <c r="G490"/>
      <c r="H490"/>
      <c r="I490"/>
      <c r="J490"/>
      <c r="K490"/>
    </row>
    <row r="491" spans="1:11" x14ac:dyDescent="0.25">
      <c r="A491"/>
      <c r="B491"/>
      <c r="C491"/>
      <c r="D491"/>
      <c r="E491"/>
      <c r="F491"/>
      <c r="G491"/>
      <c r="H491"/>
      <c r="I491"/>
      <c r="J491"/>
      <c r="K491"/>
    </row>
    <row r="492" spans="1:11" x14ac:dyDescent="0.25">
      <c r="A492"/>
      <c r="B492"/>
      <c r="C492"/>
      <c r="D492"/>
      <c r="E492"/>
      <c r="F492"/>
      <c r="G492"/>
      <c r="H492"/>
      <c r="I492"/>
      <c r="J492"/>
      <c r="K492"/>
    </row>
    <row r="493" spans="1:11" x14ac:dyDescent="0.25">
      <c r="A493"/>
      <c r="B493"/>
      <c r="C493"/>
      <c r="D493"/>
      <c r="E493"/>
      <c r="F493"/>
      <c r="G493"/>
      <c r="H493"/>
      <c r="I493"/>
      <c r="J493"/>
      <c r="K493"/>
    </row>
    <row r="494" spans="1:11" x14ac:dyDescent="0.25">
      <c r="A494"/>
      <c r="B494"/>
      <c r="C494"/>
      <c r="D494"/>
      <c r="E494"/>
      <c r="F494"/>
      <c r="G494"/>
      <c r="H494"/>
      <c r="I494"/>
      <c r="J494"/>
      <c r="K494"/>
    </row>
    <row r="495" spans="1:11" x14ac:dyDescent="0.25">
      <c r="A495"/>
      <c r="B495"/>
      <c r="C495"/>
      <c r="D495"/>
      <c r="E495"/>
      <c r="F495"/>
      <c r="G495"/>
      <c r="H495"/>
      <c r="I495"/>
      <c r="J495"/>
      <c r="K495"/>
    </row>
    <row r="496" spans="1:11" x14ac:dyDescent="0.25">
      <c r="A496"/>
      <c r="B496"/>
      <c r="C496"/>
      <c r="D496"/>
      <c r="E496"/>
      <c r="F496"/>
      <c r="G496"/>
      <c r="H496"/>
      <c r="I496"/>
      <c r="J496"/>
      <c r="K496"/>
    </row>
    <row r="497" spans="1:11" x14ac:dyDescent="0.25">
      <c r="A497"/>
      <c r="B497"/>
      <c r="C497"/>
      <c r="D497"/>
      <c r="E497"/>
      <c r="F497"/>
      <c r="G497"/>
      <c r="H497"/>
      <c r="I497"/>
      <c r="J497"/>
      <c r="K497"/>
    </row>
    <row r="498" spans="1:11" x14ac:dyDescent="0.25">
      <c r="A498"/>
      <c r="B498"/>
      <c r="C498"/>
      <c r="D498"/>
      <c r="E498"/>
      <c r="F498"/>
      <c r="G498"/>
      <c r="H498"/>
      <c r="I498"/>
      <c r="J498"/>
      <c r="K498"/>
    </row>
    <row r="499" spans="1:11" x14ac:dyDescent="0.25">
      <c r="A499"/>
      <c r="B499"/>
      <c r="C499"/>
      <c r="D499"/>
      <c r="E499"/>
      <c r="F499"/>
      <c r="G499"/>
      <c r="H499"/>
      <c r="I499"/>
      <c r="J499"/>
      <c r="K499"/>
    </row>
    <row r="500" spans="1:11" x14ac:dyDescent="0.25">
      <c r="A500"/>
      <c r="B500"/>
      <c r="C500"/>
      <c r="D500"/>
      <c r="E500"/>
      <c r="F500"/>
      <c r="G500"/>
      <c r="H500"/>
      <c r="I500"/>
      <c r="J500"/>
      <c r="K500"/>
    </row>
    <row r="501" spans="1:11" x14ac:dyDescent="0.25">
      <c r="A501"/>
      <c r="B501"/>
      <c r="C501"/>
      <c r="D501"/>
      <c r="E501"/>
      <c r="F501"/>
      <c r="G501"/>
      <c r="H501"/>
      <c r="I501"/>
      <c r="J501"/>
      <c r="K501"/>
    </row>
    <row r="502" spans="1:11" x14ac:dyDescent="0.25">
      <c r="A502"/>
      <c r="B502"/>
      <c r="C502"/>
      <c r="D502"/>
      <c r="E502"/>
      <c r="F502"/>
      <c r="G502"/>
      <c r="H502"/>
      <c r="I502"/>
      <c r="J502"/>
      <c r="K502"/>
    </row>
    <row r="503" spans="1:11" x14ac:dyDescent="0.25">
      <c r="A503"/>
      <c r="B503"/>
      <c r="C503"/>
      <c r="D503"/>
      <c r="E503"/>
      <c r="F503"/>
      <c r="G503"/>
      <c r="H503"/>
      <c r="I503"/>
      <c r="J503"/>
      <c r="K503"/>
    </row>
    <row r="504" spans="1:11" x14ac:dyDescent="0.25">
      <c r="A504"/>
      <c r="B504"/>
      <c r="C504"/>
      <c r="D504"/>
      <c r="E504"/>
      <c r="F504"/>
      <c r="G504"/>
      <c r="H504"/>
      <c r="I504"/>
      <c r="J504"/>
      <c r="K504"/>
    </row>
    <row r="505" spans="1:11" x14ac:dyDescent="0.25">
      <c r="A505"/>
      <c r="B505"/>
      <c r="C505"/>
      <c r="D505"/>
      <c r="E505"/>
      <c r="F505"/>
      <c r="G505"/>
      <c r="H505"/>
      <c r="I505"/>
      <c r="J505"/>
      <c r="K505"/>
    </row>
    <row r="506" spans="1:11" x14ac:dyDescent="0.25">
      <c r="A506"/>
      <c r="B506"/>
      <c r="C506"/>
      <c r="D506"/>
      <c r="E506"/>
      <c r="F506"/>
      <c r="G506"/>
      <c r="H506"/>
      <c r="I506"/>
      <c r="J506"/>
      <c r="K506"/>
    </row>
    <row r="507" spans="1:11" x14ac:dyDescent="0.25">
      <c r="A507"/>
      <c r="B507"/>
      <c r="C507"/>
      <c r="D507"/>
      <c r="E507"/>
      <c r="F507"/>
      <c r="G507"/>
      <c r="H507"/>
      <c r="I507"/>
      <c r="J507"/>
      <c r="K507"/>
    </row>
    <row r="508" spans="1:11" x14ac:dyDescent="0.25">
      <c r="A508"/>
      <c r="B508"/>
      <c r="C508"/>
      <c r="D508"/>
      <c r="E508"/>
      <c r="F508"/>
      <c r="G508"/>
      <c r="H508"/>
      <c r="I508"/>
      <c r="J508"/>
      <c r="K508"/>
    </row>
    <row r="509" spans="1:11" x14ac:dyDescent="0.25">
      <c r="A509"/>
      <c r="B509"/>
      <c r="C509"/>
      <c r="D509"/>
      <c r="E509"/>
      <c r="F509"/>
      <c r="G509"/>
      <c r="H509"/>
      <c r="I509"/>
      <c r="J509"/>
      <c r="K509"/>
    </row>
    <row r="510" spans="1:11" x14ac:dyDescent="0.25">
      <c r="A510"/>
      <c r="B510"/>
      <c r="C510"/>
      <c r="D510"/>
      <c r="E510"/>
      <c r="F510"/>
      <c r="G510"/>
      <c r="H510"/>
      <c r="I510"/>
      <c r="J510"/>
      <c r="K510"/>
    </row>
    <row r="511" spans="1:11" x14ac:dyDescent="0.25">
      <c r="A511"/>
      <c r="B511"/>
      <c r="C511"/>
      <c r="D511"/>
      <c r="E511"/>
      <c r="F511"/>
      <c r="G511"/>
      <c r="H511"/>
      <c r="I511"/>
      <c r="J511"/>
      <c r="K511"/>
    </row>
    <row r="512" spans="1:11" x14ac:dyDescent="0.25">
      <c r="A512"/>
      <c r="B512"/>
      <c r="C512"/>
      <c r="D512"/>
      <c r="E512"/>
      <c r="F512"/>
      <c r="G512"/>
      <c r="H512"/>
      <c r="I512"/>
      <c r="J512"/>
      <c r="K512"/>
    </row>
    <row r="513" spans="1:11" x14ac:dyDescent="0.25">
      <c r="A513"/>
      <c r="B513"/>
      <c r="C513"/>
      <c r="D513"/>
      <c r="E513"/>
      <c r="F513"/>
      <c r="G513"/>
      <c r="H513"/>
      <c r="I513"/>
      <c r="J513"/>
      <c r="K513"/>
    </row>
    <row r="514" spans="1:11" x14ac:dyDescent="0.25">
      <c r="A514"/>
      <c r="B514"/>
      <c r="C514"/>
      <c r="D514"/>
      <c r="E514"/>
      <c r="F514"/>
      <c r="G514"/>
      <c r="H514"/>
      <c r="I514"/>
      <c r="J514"/>
      <c r="K514"/>
    </row>
    <row r="515" spans="1:11" x14ac:dyDescent="0.25">
      <c r="A515"/>
      <c r="B515"/>
      <c r="C515"/>
      <c r="D515"/>
      <c r="E515"/>
      <c r="F515"/>
      <c r="G515"/>
      <c r="H515"/>
      <c r="I515"/>
      <c r="J515"/>
      <c r="K515"/>
    </row>
    <row r="516" spans="1:11" x14ac:dyDescent="0.25">
      <c r="A516"/>
      <c r="B516"/>
      <c r="C516"/>
      <c r="D516"/>
      <c r="E516"/>
      <c r="F516"/>
      <c r="G516"/>
      <c r="H516"/>
      <c r="I516"/>
      <c r="J516"/>
      <c r="K516"/>
    </row>
    <row r="517" spans="1:11" x14ac:dyDescent="0.25">
      <c r="A517"/>
      <c r="B517"/>
      <c r="C517"/>
      <c r="D517"/>
      <c r="E517"/>
      <c r="F517"/>
      <c r="G517"/>
      <c r="H517"/>
      <c r="I517"/>
      <c r="J517"/>
      <c r="K517"/>
    </row>
    <row r="518" spans="1:11" x14ac:dyDescent="0.25">
      <c r="A518"/>
      <c r="B518"/>
      <c r="C518"/>
      <c r="D518"/>
      <c r="E518"/>
      <c r="F518"/>
      <c r="G518"/>
      <c r="H518"/>
      <c r="I518"/>
      <c r="J518"/>
      <c r="K518"/>
    </row>
    <row r="519" spans="1:11" x14ac:dyDescent="0.25">
      <c r="A519"/>
      <c r="B519"/>
      <c r="C519"/>
      <c r="D519"/>
      <c r="E519"/>
      <c r="F519"/>
      <c r="G519"/>
      <c r="H519"/>
      <c r="I519"/>
      <c r="J519"/>
      <c r="K519"/>
    </row>
    <row r="520" spans="1:11" x14ac:dyDescent="0.25">
      <c r="A520"/>
      <c r="B520"/>
      <c r="C520"/>
      <c r="D520"/>
      <c r="E520"/>
      <c r="F520"/>
      <c r="G520"/>
      <c r="H520"/>
      <c r="I520"/>
      <c r="J520"/>
      <c r="K520"/>
    </row>
    <row r="521" spans="1:11" x14ac:dyDescent="0.25">
      <c r="A521"/>
      <c r="B521"/>
      <c r="C521"/>
      <c r="D521"/>
      <c r="E521"/>
      <c r="F521"/>
      <c r="G521"/>
      <c r="H521"/>
      <c r="I521"/>
      <c r="J521"/>
      <c r="K521"/>
    </row>
    <row r="522" spans="1:11" x14ac:dyDescent="0.25">
      <c r="A522"/>
      <c r="B522"/>
      <c r="C522"/>
      <c r="D522"/>
      <c r="E522"/>
      <c r="F522"/>
      <c r="G522"/>
      <c r="H522"/>
      <c r="I522"/>
      <c r="J522"/>
      <c r="K522"/>
    </row>
    <row r="523" spans="1:11" x14ac:dyDescent="0.25">
      <c r="A523"/>
      <c r="B523"/>
      <c r="C523"/>
      <c r="D523"/>
      <c r="E523"/>
      <c r="F523"/>
      <c r="G523"/>
      <c r="H523"/>
      <c r="I523"/>
      <c r="J523"/>
      <c r="K523"/>
    </row>
    <row r="524" spans="1:11" x14ac:dyDescent="0.25">
      <c r="A524"/>
      <c r="B524"/>
      <c r="C524"/>
      <c r="D524"/>
      <c r="E524"/>
      <c r="F524"/>
      <c r="G524"/>
      <c r="H524"/>
      <c r="I524"/>
      <c r="J524"/>
      <c r="K524"/>
    </row>
    <row r="525" spans="1:11" x14ac:dyDescent="0.25">
      <c r="A525"/>
      <c r="B525"/>
      <c r="C525"/>
      <c r="D525"/>
      <c r="E525"/>
      <c r="F525"/>
      <c r="G525"/>
      <c r="H525"/>
      <c r="I525"/>
      <c r="J525"/>
      <c r="K525"/>
    </row>
    <row r="526" spans="1:11" x14ac:dyDescent="0.25">
      <c r="A526"/>
      <c r="B526"/>
      <c r="C526"/>
      <c r="D526"/>
      <c r="E526"/>
      <c r="F526"/>
      <c r="G526"/>
      <c r="H526"/>
      <c r="I526"/>
      <c r="J526"/>
      <c r="K526"/>
    </row>
    <row r="527" spans="1:11" x14ac:dyDescent="0.25">
      <c r="A527"/>
      <c r="B527"/>
      <c r="C527"/>
      <c r="D527"/>
      <c r="E527"/>
      <c r="F527"/>
      <c r="G527"/>
      <c r="H527"/>
      <c r="I527"/>
      <c r="J527"/>
      <c r="K527"/>
    </row>
    <row r="528" spans="1:11" x14ac:dyDescent="0.25">
      <c r="A528"/>
      <c r="B528"/>
      <c r="C528"/>
      <c r="D528"/>
      <c r="E528"/>
      <c r="F528"/>
      <c r="G528"/>
      <c r="H528"/>
      <c r="I528"/>
      <c r="J528"/>
      <c r="K528"/>
    </row>
    <row r="529" spans="1:11" x14ac:dyDescent="0.25">
      <c r="A529"/>
      <c r="B529"/>
      <c r="C529"/>
      <c r="D529"/>
      <c r="E529"/>
      <c r="F529"/>
      <c r="G529"/>
      <c r="H529"/>
      <c r="I529"/>
      <c r="J529"/>
      <c r="K529"/>
    </row>
    <row r="530" spans="1:11" x14ac:dyDescent="0.25">
      <c r="A530"/>
      <c r="B530"/>
      <c r="C530"/>
      <c r="D530"/>
      <c r="E530"/>
      <c r="F530"/>
      <c r="G530"/>
      <c r="H530"/>
      <c r="I530"/>
      <c r="J530"/>
      <c r="K530"/>
    </row>
    <row r="531" spans="1:11" x14ac:dyDescent="0.25">
      <c r="A531"/>
      <c r="B531"/>
      <c r="C531"/>
      <c r="D531"/>
      <c r="E531"/>
      <c r="F531"/>
      <c r="G531"/>
      <c r="H531"/>
      <c r="I531"/>
      <c r="J531"/>
      <c r="K531"/>
    </row>
    <row r="532" spans="1:11" x14ac:dyDescent="0.25">
      <c r="A532"/>
      <c r="B532"/>
      <c r="C532"/>
      <c r="D532"/>
      <c r="E532"/>
      <c r="F532"/>
      <c r="G532"/>
      <c r="H532"/>
      <c r="I532"/>
      <c r="J532"/>
      <c r="K532"/>
    </row>
    <row r="533" spans="1:11" x14ac:dyDescent="0.25">
      <c r="A533"/>
      <c r="B533"/>
      <c r="C533"/>
      <c r="D533"/>
      <c r="E533"/>
      <c r="F533"/>
      <c r="G533"/>
      <c r="H533"/>
      <c r="I533"/>
      <c r="J533"/>
      <c r="K533"/>
    </row>
    <row r="534" spans="1:11" x14ac:dyDescent="0.25">
      <c r="A534"/>
      <c r="B534"/>
      <c r="C534"/>
      <c r="D534"/>
      <c r="E534"/>
      <c r="F534"/>
      <c r="G534"/>
      <c r="H534"/>
      <c r="I534"/>
      <c r="J534"/>
      <c r="K534"/>
    </row>
    <row r="535" spans="1:11" x14ac:dyDescent="0.25">
      <c r="A535"/>
      <c r="B535"/>
      <c r="C535"/>
      <c r="D535"/>
      <c r="E535"/>
      <c r="F535"/>
      <c r="G535"/>
      <c r="H535"/>
      <c r="I535"/>
      <c r="J535"/>
      <c r="K535"/>
    </row>
    <row r="536" spans="1:11" x14ac:dyDescent="0.25">
      <c r="A536"/>
      <c r="B536"/>
      <c r="C536"/>
      <c r="D536"/>
      <c r="E536"/>
      <c r="F536"/>
      <c r="G536"/>
      <c r="H536"/>
      <c r="I536"/>
      <c r="J536"/>
      <c r="K536"/>
    </row>
    <row r="537" spans="1:11" x14ac:dyDescent="0.25">
      <c r="A537"/>
      <c r="B537"/>
      <c r="C537"/>
      <c r="D537"/>
      <c r="E537"/>
      <c r="F537"/>
      <c r="G537"/>
      <c r="H537"/>
      <c r="I537"/>
      <c r="J537"/>
      <c r="K537"/>
    </row>
    <row r="538" spans="1:11" x14ac:dyDescent="0.25">
      <c r="A538"/>
      <c r="B538"/>
      <c r="C538"/>
      <c r="D538"/>
      <c r="E538"/>
      <c r="F538"/>
      <c r="G538"/>
      <c r="H538"/>
      <c r="I538"/>
      <c r="J538"/>
      <c r="K538"/>
    </row>
    <row r="539" spans="1:11" x14ac:dyDescent="0.25">
      <c r="A539"/>
      <c r="B539"/>
      <c r="C539"/>
      <c r="D539"/>
      <c r="E539"/>
      <c r="F539"/>
      <c r="G539"/>
      <c r="H539"/>
      <c r="I539"/>
      <c r="J539"/>
      <c r="K539"/>
    </row>
    <row r="540" spans="1:11" x14ac:dyDescent="0.25">
      <c r="A540"/>
      <c r="B540"/>
      <c r="C540"/>
      <c r="D540"/>
      <c r="E540"/>
      <c r="F540"/>
      <c r="G540"/>
      <c r="H540"/>
      <c r="I540"/>
      <c r="J540"/>
      <c r="K540"/>
    </row>
    <row r="541" spans="1:11" x14ac:dyDescent="0.25">
      <c r="A541"/>
      <c r="B541"/>
      <c r="C541"/>
      <c r="D541"/>
      <c r="E541"/>
      <c r="F541"/>
      <c r="G541"/>
      <c r="H541"/>
      <c r="I541"/>
      <c r="J541"/>
      <c r="K541"/>
    </row>
    <row r="542" spans="1:11" x14ac:dyDescent="0.25">
      <c r="A542"/>
      <c r="B542"/>
      <c r="C542"/>
      <c r="D542"/>
      <c r="E542"/>
      <c r="F542"/>
      <c r="G542"/>
      <c r="H542"/>
      <c r="I542"/>
      <c r="J542"/>
      <c r="K542"/>
    </row>
    <row r="543" spans="1:11" x14ac:dyDescent="0.25">
      <c r="A543"/>
      <c r="B543"/>
      <c r="C543"/>
      <c r="D543"/>
      <c r="E543"/>
      <c r="F543"/>
      <c r="G543"/>
      <c r="H543"/>
      <c r="I543"/>
      <c r="J543"/>
      <c r="K543"/>
    </row>
    <row r="544" spans="1:11" x14ac:dyDescent="0.25">
      <c r="A544"/>
      <c r="B544"/>
      <c r="C544"/>
      <c r="D544"/>
      <c r="E544"/>
      <c r="F544"/>
      <c r="G544"/>
      <c r="H544"/>
      <c r="I544"/>
      <c r="J544"/>
      <c r="K544"/>
    </row>
    <row r="545" spans="1:11" x14ac:dyDescent="0.25">
      <c r="A545"/>
      <c r="B545"/>
      <c r="C545"/>
      <c r="D545"/>
      <c r="E545"/>
      <c r="F545"/>
      <c r="G545"/>
      <c r="H545"/>
      <c r="I545"/>
      <c r="J545"/>
      <c r="K545"/>
    </row>
    <row r="546" spans="1:11" x14ac:dyDescent="0.25">
      <c r="A546"/>
      <c r="B546"/>
      <c r="C546"/>
      <c r="D546"/>
      <c r="E546"/>
      <c r="F546"/>
      <c r="G546"/>
      <c r="H546"/>
      <c r="I546"/>
      <c r="J546"/>
      <c r="K546"/>
    </row>
    <row r="547" spans="1:11" x14ac:dyDescent="0.25">
      <c r="A547"/>
      <c r="B547"/>
      <c r="C547"/>
      <c r="D547"/>
      <c r="E547"/>
      <c r="F547"/>
      <c r="G547"/>
      <c r="H547"/>
      <c r="I547"/>
      <c r="J547"/>
      <c r="K547"/>
    </row>
    <row r="548" spans="1:11" x14ac:dyDescent="0.25">
      <c r="A548"/>
      <c r="B548"/>
      <c r="C548"/>
      <c r="D548"/>
      <c r="E548"/>
      <c r="F548"/>
      <c r="G548"/>
      <c r="H548"/>
      <c r="I548"/>
      <c r="J548"/>
      <c r="K548"/>
    </row>
    <row r="549" spans="1:11" x14ac:dyDescent="0.25">
      <c r="A549"/>
      <c r="B549"/>
      <c r="C549"/>
      <c r="D549"/>
      <c r="E549"/>
      <c r="F549"/>
      <c r="G549"/>
      <c r="H549"/>
      <c r="I549"/>
      <c r="J549"/>
      <c r="K549"/>
    </row>
    <row r="550" spans="1:11" x14ac:dyDescent="0.25">
      <c r="A550"/>
      <c r="B550"/>
      <c r="C550"/>
      <c r="D550"/>
      <c r="E550"/>
      <c r="F550"/>
      <c r="G550"/>
      <c r="H550"/>
      <c r="I550"/>
      <c r="J550"/>
      <c r="K550"/>
    </row>
    <row r="551" spans="1:11" x14ac:dyDescent="0.25">
      <c r="A551"/>
      <c r="B551"/>
      <c r="C551"/>
      <c r="D551"/>
      <c r="E551"/>
      <c r="F551"/>
      <c r="G551"/>
      <c r="H551"/>
      <c r="I551"/>
      <c r="J551"/>
      <c r="K551"/>
    </row>
    <row r="552" spans="1:11" x14ac:dyDescent="0.25">
      <c r="A552"/>
      <c r="B552"/>
      <c r="C552"/>
      <c r="D552"/>
      <c r="E552"/>
      <c r="F552"/>
      <c r="G552"/>
      <c r="H552"/>
      <c r="I552"/>
      <c r="J552"/>
      <c r="K552"/>
    </row>
    <row r="553" spans="1:11" x14ac:dyDescent="0.25">
      <c r="A553"/>
      <c r="B553"/>
      <c r="C553"/>
      <c r="D553"/>
      <c r="E553"/>
      <c r="F553"/>
      <c r="G553"/>
      <c r="H553"/>
      <c r="I553"/>
      <c r="J553"/>
      <c r="K553"/>
    </row>
    <row r="554" spans="1:11" x14ac:dyDescent="0.25">
      <c r="A554"/>
      <c r="B554"/>
      <c r="C554"/>
      <c r="D554"/>
      <c r="E554"/>
      <c r="F554"/>
      <c r="G554"/>
      <c r="H554"/>
      <c r="I554"/>
      <c r="J554"/>
      <c r="K554"/>
    </row>
    <row r="555" spans="1:11" x14ac:dyDescent="0.25">
      <c r="A555"/>
      <c r="B555"/>
      <c r="C555"/>
      <c r="D555"/>
      <c r="E555"/>
      <c r="F555"/>
      <c r="G555"/>
      <c r="H555"/>
      <c r="I555"/>
      <c r="J555"/>
      <c r="K555"/>
    </row>
    <row r="556" spans="1:11" x14ac:dyDescent="0.25">
      <c r="A556"/>
      <c r="B556"/>
      <c r="C556"/>
      <c r="D556"/>
      <c r="E556"/>
      <c r="F556"/>
      <c r="G556"/>
      <c r="H556"/>
      <c r="I556"/>
      <c r="J556"/>
      <c r="K556"/>
    </row>
    <row r="557" spans="1:11" x14ac:dyDescent="0.25">
      <c r="A557"/>
      <c r="B557"/>
      <c r="C557"/>
      <c r="D557"/>
      <c r="E557"/>
      <c r="F557"/>
      <c r="G557"/>
      <c r="H557"/>
      <c r="I557"/>
      <c r="J557"/>
      <c r="K557"/>
    </row>
    <row r="558" spans="1:11" x14ac:dyDescent="0.25">
      <c r="A558"/>
      <c r="B558"/>
      <c r="C558"/>
      <c r="D558"/>
      <c r="E558"/>
      <c r="F558"/>
      <c r="G558"/>
      <c r="H558"/>
      <c r="I558"/>
      <c r="J558"/>
      <c r="K558"/>
    </row>
    <row r="559" spans="1:11" x14ac:dyDescent="0.25">
      <c r="A559"/>
      <c r="B559"/>
      <c r="C559"/>
      <c r="D559"/>
      <c r="E559"/>
      <c r="F559"/>
      <c r="G559"/>
      <c r="H559"/>
      <c r="I559"/>
      <c r="J559"/>
      <c r="K559"/>
    </row>
    <row r="560" spans="1:11" x14ac:dyDescent="0.25">
      <c r="A560"/>
      <c r="B560"/>
      <c r="C560"/>
      <c r="D560"/>
      <c r="E560"/>
      <c r="F560"/>
      <c r="G560"/>
      <c r="H560"/>
      <c r="I560"/>
      <c r="J560"/>
      <c r="K560"/>
    </row>
    <row r="561" spans="1:11" x14ac:dyDescent="0.25">
      <c r="A561"/>
      <c r="B561"/>
      <c r="C561"/>
      <c r="D561"/>
      <c r="E561"/>
      <c r="F561"/>
      <c r="G561"/>
      <c r="H561"/>
      <c r="I561"/>
      <c r="J561"/>
      <c r="K561"/>
    </row>
    <row r="562" spans="1:11" x14ac:dyDescent="0.25">
      <c r="A562"/>
      <c r="B562"/>
      <c r="C562"/>
      <c r="D562"/>
      <c r="E562"/>
      <c r="F562"/>
      <c r="G562"/>
      <c r="H562"/>
      <c r="I562"/>
      <c r="J562"/>
      <c r="K562"/>
    </row>
    <row r="563" spans="1:11" x14ac:dyDescent="0.25">
      <c r="A563"/>
      <c r="B563"/>
      <c r="C563"/>
      <c r="D563"/>
      <c r="E563"/>
      <c r="F563"/>
      <c r="G563"/>
      <c r="H563"/>
      <c r="I563"/>
      <c r="J563"/>
      <c r="K563"/>
    </row>
    <row r="564" spans="1:11" x14ac:dyDescent="0.25">
      <c r="A564"/>
      <c r="B564"/>
      <c r="C564"/>
      <c r="D564"/>
      <c r="E564"/>
      <c r="F564"/>
      <c r="G564"/>
      <c r="H564"/>
      <c r="I564"/>
      <c r="J564"/>
      <c r="K564"/>
    </row>
    <row r="565" spans="1:11" x14ac:dyDescent="0.25">
      <c r="A565"/>
      <c r="B565"/>
      <c r="C565"/>
      <c r="D565"/>
      <c r="E565"/>
      <c r="F565"/>
      <c r="G565"/>
      <c r="H565"/>
      <c r="I565"/>
      <c r="J565"/>
      <c r="K565"/>
    </row>
    <row r="566" spans="1:11" x14ac:dyDescent="0.25">
      <c r="A566"/>
      <c r="B566"/>
      <c r="C566"/>
      <c r="D566"/>
      <c r="E566"/>
      <c r="F566"/>
      <c r="G566"/>
      <c r="H566"/>
      <c r="I566"/>
      <c r="J566"/>
      <c r="K566"/>
    </row>
    <row r="567" spans="1:11" x14ac:dyDescent="0.25">
      <c r="A567"/>
      <c r="B567"/>
      <c r="C567"/>
      <c r="D567"/>
      <c r="E567"/>
      <c r="F567"/>
      <c r="G567"/>
      <c r="H567"/>
      <c r="I567"/>
      <c r="J567"/>
      <c r="K567"/>
    </row>
    <row r="568" spans="1:11" x14ac:dyDescent="0.25">
      <c r="A568"/>
      <c r="B568"/>
      <c r="C568"/>
      <c r="D568"/>
      <c r="E568"/>
      <c r="F568"/>
      <c r="G568"/>
      <c r="H568"/>
      <c r="I568"/>
      <c r="J568"/>
      <c r="K568"/>
    </row>
    <row r="569" spans="1:11" x14ac:dyDescent="0.25">
      <c r="A569"/>
      <c r="B569"/>
      <c r="C569"/>
      <c r="D569"/>
      <c r="E569"/>
      <c r="F569"/>
      <c r="G569"/>
      <c r="H569"/>
      <c r="I569"/>
      <c r="J569"/>
      <c r="K569"/>
    </row>
    <row r="570" spans="1:11" x14ac:dyDescent="0.25">
      <c r="A570"/>
      <c r="B570"/>
      <c r="C570"/>
      <c r="D570"/>
      <c r="E570"/>
      <c r="F570"/>
      <c r="G570"/>
      <c r="H570"/>
      <c r="I570"/>
      <c r="J570"/>
      <c r="K570"/>
    </row>
    <row r="571" spans="1:11" x14ac:dyDescent="0.25">
      <c r="A571"/>
      <c r="B571"/>
      <c r="C571"/>
      <c r="D571"/>
      <c r="E571"/>
      <c r="F571"/>
      <c r="G571"/>
      <c r="H571"/>
      <c r="I571"/>
      <c r="J571"/>
      <c r="K571"/>
    </row>
    <row r="572" spans="1:11" x14ac:dyDescent="0.25">
      <c r="A572"/>
      <c r="B572"/>
      <c r="C572"/>
      <c r="D572"/>
      <c r="E572"/>
      <c r="F572"/>
      <c r="G572"/>
      <c r="H572"/>
      <c r="I572"/>
      <c r="J572"/>
      <c r="K572"/>
    </row>
    <row r="573" spans="1:11" x14ac:dyDescent="0.25">
      <c r="A573"/>
      <c r="B573"/>
      <c r="C573"/>
      <c r="D573"/>
      <c r="E573"/>
      <c r="F573"/>
      <c r="G573"/>
      <c r="H573"/>
      <c r="I573"/>
      <c r="J573"/>
      <c r="K573"/>
    </row>
    <row r="574" spans="1:11" x14ac:dyDescent="0.25">
      <c r="A574"/>
      <c r="B574"/>
      <c r="C574"/>
      <c r="D574"/>
      <c r="E574"/>
      <c r="F574"/>
      <c r="G574"/>
      <c r="H574"/>
      <c r="I574"/>
      <c r="J574"/>
      <c r="K574"/>
    </row>
    <row r="575" spans="1:11" x14ac:dyDescent="0.25">
      <c r="A575"/>
      <c r="B575"/>
      <c r="C575"/>
      <c r="D575"/>
      <c r="E575"/>
      <c r="F575"/>
      <c r="G575"/>
      <c r="H575"/>
      <c r="I575"/>
      <c r="J575"/>
      <c r="K575"/>
    </row>
    <row r="576" spans="1:11" x14ac:dyDescent="0.25">
      <c r="A576"/>
      <c r="B576"/>
      <c r="C576"/>
      <c r="D576"/>
      <c r="E576"/>
      <c r="F576"/>
      <c r="G576"/>
      <c r="H576"/>
      <c r="I576"/>
      <c r="J576"/>
      <c r="K576"/>
    </row>
    <row r="577" spans="1:11" x14ac:dyDescent="0.25">
      <c r="A577"/>
      <c r="B577"/>
      <c r="C577"/>
      <c r="D577"/>
      <c r="E577"/>
      <c r="F577"/>
      <c r="G577"/>
      <c r="H577"/>
      <c r="I577"/>
      <c r="J577"/>
      <c r="K577"/>
    </row>
    <row r="578" spans="1:11" x14ac:dyDescent="0.25">
      <c r="A578"/>
      <c r="B578"/>
      <c r="C578"/>
      <c r="D578"/>
      <c r="E578"/>
      <c r="F578"/>
      <c r="G578"/>
      <c r="H578"/>
      <c r="I578"/>
      <c r="J578"/>
      <c r="K578"/>
    </row>
    <row r="579" spans="1:11" x14ac:dyDescent="0.25">
      <c r="A579"/>
      <c r="B579"/>
      <c r="C579"/>
      <c r="D579"/>
      <c r="E579"/>
      <c r="F579"/>
      <c r="G579"/>
      <c r="H579"/>
      <c r="I579"/>
      <c r="J579"/>
      <c r="K579"/>
    </row>
    <row r="580" spans="1:11" x14ac:dyDescent="0.25">
      <c r="A580"/>
      <c r="B580"/>
      <c r="C580"/>
      <c r="D580"/>
      <c r="E580"/>
      <c r="F580"/>
      <c r="G580"/>
      <c r="H580"/>
      <c r="I580"/>
      <c r="J580"/>
      <c r="K580"/>
    </row>
    <row r="581" spans="1:11" x14ac:dyDescent="0.25">
      <c r="A581"/>
      <c r="B581"/>
      <c r="C581"/>
      <c r="D581"/>
      <c r="E581"/>
      <c r="F581"/>
      <c r="G581"/>
      <c r="H581"/>
      <c r="I581"/>
      <c r="J581"/>
      <c r="K581"/>
    </row>
    <row r="582" spans="1:11" x14ac:dyDescent="0.25">
      <c r="A582"/>
      <c r="B582"/>
      <c r="C582"/>
      <c r="D582"/>
      <c r="E582"/>
      <c r="F582"/>
      <c r="G582"/>
      <c r="H582"/>
      <c r="I582"/>
      <c r="J582"/>
      <c r="K582"/>
    </row>
    <row r="583" spans="1:11" x14ac:dyDescent="0.25">
      <c r="A583"/>
      <c r="B583"/>
      <c r="C583"/>
      <c r="D583"/>
      <c r="E583"/>
      <c r="F583"/>
      <c r="G583"/>
      <c r="H583"/>
      <c r="I583"/>
      <c r="J583"/>
      <c r="K583"/>
    </row>
    <row r="584" spans="1:11" x14ac:dyDescent="0.25">
      <c r="A584"/>
      <c r="B584"/>
      <c r="C584"/>
      <c r="D584"/>
      <c r="E584"/>
      <c r="F584"/>
      <c r="G584"/>
      <c r="H584"/>
      <c r="I584"/>
      <c r="J584"/>
      <c r="K584"/>
    </row>
    <row r="585" spans="1:11" x14ac:dyDescent="0.25">
      <c r="A585"/>
      <c r="B585"/>
      <c r="C585"/>
      <c r="D585"/>
      <c r="E585"/>
      <c r="F585"/>
      <c r="G585"/>
      <c r="H585"/>
      <c r="I585"/>
      <c r="J585"/>
      <c r="K585"/>
    </row>
    <row r="586" spans="1:11" x14ac:dyDescent="0.25">
      <c r="A586"/>
      <c r="B586"/>
      <c r="C586"/>
      <c r="D586"/>
      <c r="E586"/>
      <c r="F586"/>
      <c r="G586"/>
      <c r="H586"/>
      <c r="I586"/>
      <c r="J586"/>
      <c r="K586"/>
    </row>
    <row r="587" spans="1:11" x14ac:dyDescent="0.25">
      <c r="A587"/>
      <c r="B587"/>
      <c r="C587"/>
      <c r="D587"/>
      <c r="E587"/>
      <c r="F587"/>
      <c r="G587"/>
      <c r="H587"/>
      <c r="I587"/>
      <c r="J587"/>
      <c r="K587"/>
    </row>
    <row r="588" spans="1:11" x14ac:dyDescent="0.25">
      <c r="A588"/>
      <c r="B588"/>
      <c r="C588"/>
      <c r="D588"/>
      <c r="E588"/>
      <c r="F588"/>
      <c r="G588"/>
      <c r="H588"/>
      <c r="I588"/>
      <c r="J588"/>
      <c r="K588"/>
    </row>
    <row r="589" spans="1:11" x14ac:dyDescent="0.25">
      <c r="A589"/>
      <c r="B589"/>
      <c r="C589"/>
      <c r="D589"/>
      <c r="E589"/>
      <c r="F589"/>
      <c r="G589"/>
      <c r="H589"/>
      <c r="I589"/>
      <c r="J589"/>
      <c r="K589"/>
    </row>
    <row r="590" spans="1:11" x14ac:dyDescent="0.25">
      <c r="A590"/>
      <c r="B590"/>
      <c r="C590"/>
      <c r="D590"/>
      <c r="E590"/>
      <c r="F590"/>
      <c r="G590"/>
      <c r="H590"/>
      <c r="I590"/>
      <c r="J590"/>
      <c r="K590"/>
    </row>
    <row r="591" spans="1:11" x14ac:dyDescent="0.25">
      <c r="A591"/>
      <c r="B591"/>
      <c r="C591"/>
      <c r="D591"/>
      <c r="E591"/>
      <c r="F591"/>
      <c r="G591"/>
      <c r="H591"/>
      <c r="I591"/>
      <c r="J591"/>
      <c r="K591"/>
    </row>
    <row r="592" spans="1:11" x14ac:dyDescent="0.25">
      <c r="A592"/>
      <c r="B592"/>
      <c r="C592"/>
      <c r="D592"/>
      <c r="E592"/>
      <c r="F592"/>
      <c r="G592"/>
      <c r="H592"/>
      <c r="I592"/>
      <c r="J592"/>
      <c r="K592"/>
    </row>
    <row r="593" spans="1:11" x14ac:dyDescent="0.25">
      <c r="A593"/>
      <c r="B593"/>
      <c r="C593"/>
      <c r="D593"/>
      <c r="E593"/>
      <c r="F593"/>
      <c r="G593"/>
      <c r="H593"/>
      <c r="I593"/>
      <c r="J593"/>
      <c r="K593"/>
    </row>
    <row r="594" spans="1:11" x14ac:dyDescent="0.25">
      <c r="A594"/>
      <c r="B594"/>
      <c r="C594"/>
      <c r="D594"/>
      <c r="E594"/>
      <c r="F594"/>
      <c r="G594"/>
      <c r="H594"/>
      <c r="I594"/>
      <c r="J594"/>
      <c r="K594"/>
    </row>
    <row r="595" spans="1:11" x14ac:dyDescent="0.25">
      <c r="A595"/>
      <c r="B595"/>
      <c r="C595"/>
      <c r="D595"/>
      <c r="E595"/>
      <c r="F595"/>
      <c r="G595"/>
      <c r="H595"/>
      <c r="I595"/>
      <c r="J595"/>
      <c r="K595"/>
    </row>
    <row r="596" spans="1:11" x14ac:dyDescent="0.25">
      <c r="A596"/>
      <c r="B596"/>
      <c r="C596"/>
      <c r="D596"/>
      <c r="E596"/>
      <c r="F596"/>
      <c r="G596"/>
      <c r="H596"/>
      <c r="I596"/>
      <c r="J596"/>
      <c r="K596"/>
    </row>
    <row r="597" spans="1:11" x14ac:dyDescent="0.25">
      <c r="A597"/>
      <c r="B597"/>
      <c r="C597"/>
      <c r="D597"/>
      <c r="E597"/>
      <c r="F597"/>
      <c r="G597"/>
      <c r="H597"/>
      <c r="I597"/>
      <c r="J597"/>
      <c r="K597"/>
    </row>
    <row r="598" spans="1:11" x14ac:dyDescent="0.25">
      <c r="A598"/>
      <c r="B598"/>
      <c r="C598"/>
      <c r="D598"/>
      <c r="E598"/>
      <c r="F598"/>
      <c r="G598"/>
      <c r="H598"/>
      <c r="I598"/>
      <c r="J598"/>
      <c r="K598"/>
    </row>
    <row r="599" spans="1:11" x14ac:dyDescent="0.25">
      <c r="A599"/>
      <c r="B599"/>
      <c r="C599"/>
      <c r="D599"/>
      <c r="E599"/>
      <c r="F599"/>
      <c r="G599"/>
      <c r="H599"/>
      <c r="I599"/>
      <c r="J599"/>
      <c r="K599"/>
    </row>
    <row r="600" spans="1:11" x14ac:dyDescent="0.25">
      <c r="A600"/>
      <c r="B600"/>
      <c r="C600"/>
      <c r="D600"/>
      <c r="E600"/>
      <c r="F600"/>
      <c r="G600"/>
      <c r="H600"/>
      <c r="I600"/>
      <c r="J600"/>
      <c r="K600"/>
    </row>
    <row r="601" spans="1:11" x14ac:dyDescent="0.25">
      <c r="A601"/>
      <c r="B601"/>
      <c r="C601"/>
      <c r="D601"/>
      <c r="E601"/>
      <c r="F601"/>
      <c r="G601"/>
      <c r="H601"/>
      <c r="I601"/>
      <c r="J601"/>
      <c r="K601"/>
    </row>
    <row r="602" spans="1:11" x14ac:dyDescent="0.25">
      <c r="A602"/>
      <c r="B602"/>
      <c r="C602"/>
      <c r="D602"/>
      <c r="E602"/>
      <c r="F602"/>
      <c r="G602"/>
      <c r="H602"/>
      <c r="I602"/>
      <c r="J602"/>
      <c r="K602"/>
    </row>
    <row r="603" spans="1:11" x14ac:dyDescent="0.25">
      <c r="A603"/>
      <c r="B603"/>
      <c r="C603"/>
      <c r="D603"/>
      <c r="E603"/>
      <c r="F603"/>
      <c r="G603"/>
      <c r="H603"/>
      <c r="I603"/>
      <c r="J603"/>
      <c r="K603"/>
    </row>
    <row r="604" spans="1:11" x14ac:dyDescent="0.25">
      <c r="A604"/>
      <c r="B604"/>
      <c r="C604"/>
      <c r="D604"/>
      <c r="E604"/>
      <c r="F604"/>
      <c r="G604"/>
      <c r="H604"/>
      <c r="I604"/>
      <c r="J604"/>
      <c r="K604"/>
    </row>
    <row r="605" spans="1:11" x14ac:dyDescent="0.25">
      <c r="A605"/>
      <c r="B605"/>
      <c r="C605"/>
      <c r="D605"/>
      <c r="E605"/>
      <c r="F605"/>
      <c r="G605"/>
      <c r="H605"/>
      <c r="I605"/>
      <c r="J605"/>
      <c r="K605"/>
    </row>
    <row r="606" spans="1:11" x14ac:dyDescent="0.25">
      <c r="A606"/>
      <c r="B606"/>
      <c r="C606"/>
      <c r="D606"/>
      <c r="E606"/>
      <c r="F606"/>
      <c r="G606"/>
      <c r="H606"/>
      <c r="I606"/>
      <c r="J606"/>
      <c r="K606"/>
    </row>
    <row r="607" spans="1:11" x14ac:dyDescent="0.25">
      <c r="A607"/>
      <c r="B607"/>
      <c r="C607"/>
      <c r="D607"/>
      <c r="E607"/>
      <c r="F607"/>
      <c r="G607"/>
      <c r="H607"/>
      <c r="I607"/>
      <c r="J607"/>
      <c r="K607"/>
    </row>
    <row r="608" spans="1:11" x14ac:dyDescent="0.25">
      <c r="A608"/>
      <c r="B608"/>
      <c r="C608"/>
      <c r="D608"/>
      <c r="E608"/>
      <c r="F608"/>
      <c r="G608"/>
      <c r="H608"/>
      <c r="I608"/>
      <c r="J608"/>
      <c r="K608"/>
    </row>
    <row r="609" spans="1:11" x14ac:dyDescent="0.25">
      <c r="A609"/>
      <c r="B609"/>
      <c r="C609"/>
      <c r="D609"/>
      <c r="E609"/>
      <c r="F609"/>
      <c r="G609"/>
      <c r="H609"/>
      <c r="I609"/>
      <c r="J609"/>
      <c r="K609"/>
    </row>
    <row r="610" spans="1:11" x14ac:dyDescent="0.25">
      <c r="A610"/>
      <c r="B610"/>
      <c r="C610"/>
      <c r="D610"/>
      <c r="E610"/>
      <c r="F610"/>
      <c r="G610"/>
      <c r="H610"/>
      <c r="I610"/>
      <c r="J610"/>
      <c r="K610"/>
    </row>
    <row r="611" spans="1:11" x14ac:dyDescent="0.25">
      <c r="A611"/>
      <c r="B611"/>
      <c r="C611"/>
      <c r="D611"/>
      <c r="E611"/>
      <c r="F611"/>
      <c r="G611"/>
      <c r="H611"/>
      <c r="I611"/>
      <c r="J611"/>
      <c r="K611"/>
    </row>
    <row r="612" spans="1:11" x14ac:dyDescent="0.25">
      <c r="A612"/>
      <c r="B612"/>
      <c r="C612"/>
      <c r="D612"/>
      <c r="E612"/>
      <c r="F612"/>
      <c r="G612"/>
      <c r="H612"/>
      <c r="I612"/>
      <c r="J612"/>
      <c r="K612"/>
    </row>
    <row r="613" spans="1:11" x14ac:dyDescent="0.25">
      <c r="A613"/>
      <c r="B613"/>
      <c r="C613"/>
      <c r="D613"/>
      <c r="E613"/>
      <c r="F613"/>
      <c r="G613"/>
      <c r="H613"/>
      <c r="I613"/>
      <c r="J613"/>
      <c r="K613"/>
    </row>
    <row r="614" spans="1:11" x14ac:dyDescent="0.25">
      <c r="A614"/>
      <c r="B614"/>
      <c r="C614"/>
      <c r="D614"/>
      <c r="E614"/>
      <c r="F614"/>
      <c r="G614"/>
      <c r="H614"/>
      <c r="I614"/>
      <c r="J614"/>
      <c r="K614"/>
    </row>
    <row r="615" spans="1:11" x14ac:dyDescent="0.25">
      <c r="A615"/>
      <c r="B615"/>
      <c r="C615"/>
      <c r="D615"/>
      <c r="E615"/>
      <c r="F615"/>
      <c r="G615"/>
      <c r="H615"/>
      <c r="I615"/>
      <c r="J615"/>
      <c r="K615"/>
    </row>
    <row r="616" spans="1:11" x14ac:dyDescent="0.25">
      <c r="A616"/>
      <c r="B616"/>
      <c r="C616"/>
      <c r="D616"/>
      <c r="E616"/>
      <c r="F616"/>
      <c r="G616"/>
      <c r="H616"/>
      <c r="I616"/>
      <c r="J616"/>
      <c r="K616"/>
    </row>
    <row r="617" spans="1:11" x14ac:dyDescent="0.25">
      <c r="A617"/>
      <c r="B617"/>
      <c r="C617"/>
      <c r="D617"/>
      <c r="E617"/>
      <c r="F617"/>
      <c r="G617"/>
      <c r="H617"/>
      <c r="I617"/>
      <c r="J617"/>
      <c r="K617"/>
    </row>
    <row r="618" spans="1:11" x14ac:dyDescent="0.25">
      <c r="A618"/>
      <c r="B618"/>
      <c r="C618"/>
      <c r="D618"/>
      <c r="E618"/>
      <c r="F618"/>
      <c r="G618"/>
      <c r="H618"/>
      <c r="I618"/>
      <c r="J618"/>
      <c r="K618"/>
    </row>
    <row r="619" spans="1:11" x14ac:dyDescent="0.25">
      <c r="A619"/>
      <c r="B619"/>
      <c r="C619"/>
      <c r="D619"/>
      <c r="E619"/>
      <c r="F619"/>
      <c r="G619"/>
      <c r="H619"/>
      <c r="I619"/>
      <c r="J619"/>
      <c r="K619"/>
    </row>
    <row r="620" spans="1:11" x14ac:dyDescent="0.25">
      <c r="A620"/>
      <c r="B620"/>
      <c r="C620"/>
      <c r="D620"/>
      <c r="E620"/>
      <c r="F620"/>
      <c r="G620"/>
      <c r="H620"/>
      <c r="I620"/>
      <c r="J620"/>
      <c r="K620"/>
    </row>
    <row r="621" spans="1:11" x14ac:dyDescent="0.25">
      <c r="A621"/>
      <c r="B621"/>
      <c r="C621"/>
      <c r="D621"/>
      <c r="E621"/>
      <c r="F621"/>
      <c r="G621"/>
      <c r="H621"/>
      <c r="I621"/>
      <c r="J621"/>
      <c r="K621"/>
    </row>
    <row r="622" spans="1:11" x14ac:dyDescent="0.25">
      <c r="A622"/>
      <c r="B622"/>
      <c r="C622"/>
      <c r="D622"/>
      <c r="E622"/>
      <c r="F622"/>
      <c r="G622"/>
      <c r="H622"/>
      <c r="I622"/>
      <c r="J622"/>
      <c r="K622"/>
    </row>
    <row r="623" spans="1:11" x14ac:dyDescent="0.25">
      <c r="A623"/>
      <c r="B623"/>
      <c r="C623"/>
      <c r="D623"/>
      <c r="E623"/>
      <c r="F623"/>
      <c r="G623"/>
      <c r="H623"/>
      <c r="I623"/>
      <c r="J623"/>
      <c r="K623"/>
    </row>
    <row r="624" spans="1:11" x14ac:dyDescent="0.25">
      <c r="A624"/>
      <c r="B624"/>
      <c r="C624"/>
      <c r="D624"/>
      <c r="E624"/>
      <c r="F624"/>
      <c r="G624"/>
      <c r="H624"/>
      <c r="I624"/>
      <c r="J624"/>
      <c r="K624"/>
    </row>
    <row r="625" spans="1:11" x14ac:dyDescent="0.25">
      <c r="A625"/>
      <c r="B625"/>
      <c r="C625"/>
      <c r="D625"/>
      <c r="E625"/>
      <c r="F625"/>
      <c r="G625"/>
      <c r="H625"/>
      <c r="I625"/>
      <c r="J625"/>
      <c r="K625"/>
    </row>
    <row r="626" spans="1:11" x14ac:dyDescent="0.25">
      <c r="A626"/>
      <c r="B626"/>
      <c r="C626"/>
      <c r="D626"/>
      <c r="E626"/>
      <c r="F626"/>
      <c r="G626"/>
      <c r="H626"/>
      <c r="I626"/>
      <c r="J626"/>
      <c r="K626"/>
    </row>
    <row r="627" spans="1:11" x14ac:dyDescent="0.25">
      <c r="A627"/>
      <c r="B627"/>
      <c r="C627"/>
      <c r="D627"/>
      <c r="E627"/>
      <c r="F627"/>
      <c r="G627"/>
      <c r="H627"/>
      <c r="I627"/>
      <c r="J627"/>
      <c r="K627"/>
    </row>
    <row r="628" spans="1:11" x14ac:dyDescent="0.25">
      <c r="A628"/>
      <c r="B628"/>
      <c r="C628"/>
      <c r="D628"/>
      <c r="E628"/>
      <c r="F628"/>
      <c r="G628"/>
      <c r="H628"/>
      <c r="I628"/>
      <c r="J628"/>
      <c r="K628"/>
    </row>
    <row r="629" spans="1:11" x14ac:dyDescent="0.25">
      <c r="A629"/>
      <c r="B629"/>
      <c r="C629"/>
      <c r="D629"/>
      <c r="E629"/>
      <c r="F629"/>
      <c r="G629"/>
      <c r="H629"/>
      <c r="I629"/>
      <c r="J629"/>
      <c r="K629"/>
    </row>
    <row r="630" spans="1:11" x14ac:dyDescent="0.25">
      <c r="A630"/>
      <c r="B630"/>
      <c r="C630"/>
      <c r="D630"/>
      <c r="E630"/>
      <c r="F630"/>
      <c r="G630"/>
      <c r="H630"/>
      <c r="I630"/>
      <c r="J630"/>
      <c r="K630"/>
    </row>
    <row r="631" spans="1:11" x14ac:dyDescent="0.25">
      <c r="A631"/>
      <c r="B631"/>
      <c r="C631"/>
      <c r="D631"/>
      <c r="E631"/>
      <c r="F631"/>
      <c r="G631"/>
      <c r="H631"/>
      <c r="I631"/>
      <c r="J631"/>
      <c r="K631"/>
    </row>
    <row r="632" spans="1:11" x14ac:dyDescent="0.25">
      <c r="A632"/>
      <c r="B632"/>
      <c r="C632"/>
      <c r="D632"/>
      <c r="E632"/>
      <c r="F632"/>
      <c r="G632"/>
      <c r="H632"/>
      <c r="I632"/>
      <c r="J632"/>
      <c r="K632"/>
    </row>
    <row r="633" spans="1:11" x14ac:dyDescent="0.25">
      <c r="A633"/>
      <c r="B633"/>
      <c r="C633"/>
      <c r="D633"/>
      <c r="E633"/>
      <c r="F633"/>
      <c r="G633"/>
      <c r="H633"/>
      <c r="I633"/>
      <c r="J633"/>
      <c r="K633"/>
    </row>
    <row r="634" spans="1:11" x14ac:dyDescent="0.25">
      <c r="A634"/>
      <c r="B634"/>
      <c r="C634"/>
      <c r="D634"/>
      <c r="E634"/>
      <c r="F634"/>
      <c r="G634"/>
      <c r="H634"/>
      <c r="I634"/>
      <c r="J634"/>
      <c r="K634"/>
    </row>
    <row r="635" spans="1:11" x14ac:dyDescent="0.25">
      <c r="A635"/>
      <c r="B635"/>
      <c r="C635"/>
      <c r="D635"/>
      <c r="E635"/>
      <c r="F635"/>
      <c r="G635"/>
      <c r="H635"/>
      <c r="I635"/>
      <c r="J635"/>
      <c r="K635"/>
    </row>
    <row r="636" spans="1:11" x14ac:dyDescent="0.25">
      <c r="A636"/>
      <c r="B636"/>
      <c r="C636"/>
      <c r="D636"/>
      <c r="E636"/>
      <c r="F636"/>
      <c r="G636"/>
      <c r="H636"/>
      <c r="I636"/>
      <c r="J636"/>
      <c r="K636"/>
    </row>
    <row r="637" spans="1:11" x14ac:dyDescent="0.25">
      <c r="A637"/>
      <c r="B637"/>
      <c r="C637"/>
      <c r="D637"/>
      <c r="E637"/>
      <c r="F637"/>
      <c r="G637"/>
      <c r="H637"/>
      <c r="I637"/>
      <c r="J637"/>
      <c r="K637"/>
    </row>
    <row r="638" spans="1:11" x14ac:dyDescent="0.25">
      <c r="A638"/>
      <c r="B638"/>
      <c r="C638"/>
      <c r="D638"/>
      <c r="E638"/>
      <c r="F638"/>
      <c r="G638"/>
      <c r="H638"/>
      <c r="I638"/>
      <c r="J638"/>
      <c r="K638"/>
    </row>
    <row r="639" spans="1:11" x14ac:dyDescent="0.25">
      <c r="A639"/>
      <c r="B639"/>
      <c r="C639"/>
      <c r="D639"/>
      <c r="E639"/>
      <c r="F639"/>
      <c r="G639"/>
      <c r="H639"/>
      <c r="I639"/>
      <c r="J639"/>
      <c r="K639"/>
    </row>
    <row r="640" spans="1:11" x14ac:dyDescent="0.25">
      <c r="A640"/>
      <c r="B640"/>
      <c r="C640"/>
      <c r="D640"/>
      <c r="E640"/>
      <c r="F640"/>
      <c r="G640"/>
      <c r="H640"/>
      <c r="I640"/>
      <c r="J640"/>
      <c r="K640"/>
    </row>
    <row r="641" spans="1:11" x14ac:dyDescent="0.25">
      <c r="A641"/>
      <c r="B641"/>
      <c r="C641"/>
      <c r="D641"/>
      <c r="E641"/>
      <c r="F641"/>
      <c r="G641"/>
      <c r="H641"/>
      <c r="I641"/>
      <c r="J641"/>
      <c r="K641"/>
    </row>
    <row r="642" spans="1:11" x14ac:dyDescent="0.25">
      <c r="A642"/>
      <c r="B642"/>
      <c r="C642"/>
      <c r="D642"/>
      <c r="E642"/>
      <c r="F642"/>
      <c r="G642"/>
      <c r="H642"/>
      <c r="I642"/>
      <c r="J642"/>
      <c r="K642"/>
    </row>
  </sheetData>
  <pageMargins left="0.7" right="0.7" top="0.75" bottom="0.75" header="0.3" footer="0.3"/>
  <pageSetup paperSize="9" orientation="portrait" verticalDpi="0" r:id="rId3"/>
  <drawing r:id="rId4"/>
  <extLst>
    <ext xmlns:x14="http://schemas.microsoft.com/office/spreadsheetml/2009/9/main" uri="{A8765BA9-456A-4dab-B4F3-ACF838C121DE}">
      <x14:slicerList>
        <x14:slicer r:id="rId5"/>
      </x14:slicerList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5" tint="-0.249977111117893"/>
  </sheetPr>
  <dimension ref="A1:X377"/>
  <sheetViews>
    <sheetView tabSelected="1" zoomScale="85" zoomScaleNormal="85" workbookViewId="0">
      <pane ySplit="3" topLeftCell="A4" activePane="bottomLeft" state="frozen"/>
      <selection pane="bottomLeft" activeCell="AI181" sqref="AI181"/>
    </sheetView>
  </sheetViews>
  <sheetFormatPr defaultRowHeight="12.75" x14ac:dyDescent="0.25"/>
  <cols>
    <col min="1" max="1" width="37.7109375" style="62" customWidth="1"/>
    <col min="2" max="2" width="17.42578125" style="81" customWidth="1"/>
    <col min="3" max="3" width="26.28515625" style="62" customWidth="1"/>
    <col min="4" max="4" width="30" style="57" customWidth="1"/>
    <col min="5" max="5" width="17.5703125" style="57" customWidth="1"/>
    <col min="6" max="6" width="16.85546875" style="57" customWidth="1"/>
    <col min="7" max="7" width="18.7109375" style="57" customWidth="1"/>
    <col min="8" max="8" width="16.7109375" style="57" customWidth="1"/>
    <col min="9" max="9" width="38.140625" style="57" customWidth="1"/>
    <col min="10" max="10" width="17.28515625" style="71" customWidth="1"/>
    <col min="11" max="11" width="22" style="57" customWidth="1"/>
    <col min="12" max="12" width="14.140625" style="57" customWidth="1"/>
    <col min="13" max="13" width="23.140625" style="57" customWidth="1"/>
    <col min="14" max="14" width="18.42578125" style="70" customWidth="1"/>
    <col min="15" max="15" width="19.5703125" style="57" customWidth="1"/>
    <col min="16" max="16" width="22" style="57" customWidth="1"/>
    <col min="17" max="17" width="20.85546875" style="57" hidden="1" customWidth="1"/>
    <col min="18" max="18" width="12.5703125" style="57" hidden="1" customWidth="1"/>
    <col min="19" max="19" width="9.140625" style="57" hidden="1" customWidth="1"/>
    <col min="20" max="20" width="11.42578125" style="57" hidden="1" customWidth="1"/>
    <col min="21" max="21" width="13.7109375" style="57" hidden="1" customWidth="1"/>
    <col min="22" max="22" width="18.140625" style="57" hidden="1" customWidth="1"/>
    <col min="23" max="23" width="11.7109375" style="57" hidden="1" customWidth="1"/>
    <col min="24" max="24" width="0" style="57" hidden="1" customWidth="1"/>
    <col min="25" max="260" width="9.140625" style="57"/>
    <col min="261" max="261" width="12.140625" style="57" customWidth="1"/>
    <col min="262" max="262" width="5.85546875" style="57" customWidth="1"/>
    <col min="263" max="263" width="23.5703125" style="57" customWidth="1"/>
    <col min="264" max="264" width="16" style="57" customWidth="1"/>
    <col min="265" max="265" width="55.28515625" style="57" customWidth="1"/>
    <col min="266" max="516" width="9.140625" style="57"/>
    <col min="517" max="517" width="12.140625" style="57" customWidth="1"/>
    <col min="518" max="518" width="5.85546875" style="57" customWidth="1"/>
    <col min="519" max="519" width="23.5703125" style="57" customWidth="1"/>
    <col min="520" max="520" width="16" style="57" customWidth="1"/>
    <col min="521" max="521" width="55.28515625" style="57" customWidth="1"/>
    <col min="522" max="772" width="9.140625" style="57"/>
    <col min="773" max="773" width="12.140625" style="57" customWidth="1"/>
    <col min="774" max="774" width="5.85546875" style="57" customWidth="1"/>
    <col min="775" max="775" width="23.5703125" style="57" customWidth="1"/>
    <col min="776" max="776" width="16" style="57" customWidth="1"/>
    <col min="777" max="777" width="55.28515625" style="57" customWidth="1"/>
    <col min="778" max="1028" width="9.140625" style="57"/>
    <col min="1029" max="1029" width="12.140625" style="57" customWidth="1"/>
    <col min="1030" max="1030" width="5.85546875" style="57" customWidth="1"/>
    <col min="1031" max="1031" width="23.5703125" style="57" customWidth="1"/>
    <col min="1032" max="1032" width="16" style="57" customWidth="1"/>
    <col min="1033" max="1033" width="55.28515625" style="57" customWidth="1"/>
    <col min="1034" max="1284" width="9.140625" style="57"/>
    <col min="1285" max="1285" width="12.140625" style="57" customWidth="1"/>
    <col min="1286" max="1286" width="5.85546875" style="57" customWidth="1"/>
    <col min="1287" max="1287" width="23.5703125" style="57" customWidth="1"/>
    <col min="1288" max="1288" width="16" style="57" customWidth="1"/>
    <col min="1289" max="1289" width="55.28515625" style="57" customWidth="1"/>
    <col min="1290" max="1540" width="9.140625" style="57"/>
    <col min="1541" max="1541" width="12.140625" style="57" customWidth="1"/>
    <col min="1542" max="1542" width="5.85546875" style="57" customWidth="1"/>
    <col min="1543" max="1543" width="23.5703125" style="57" customWidth="1"/>
    <col min="1544" max="1544" width="16" style="57" customWidth="1"/>
    <col min="1545" max="1545" width="55.28515625" style="57" customWidth="1"/>
    <col min="1546" max="1796" width="9.140625" style="57"/>
    <col min="1797" max="1797" width="12.140625" style="57" customWidth="1"/>
    <col min="1798" max="1798" width="5.85546875" style="57" customWidth="1"/>
    <col min="1799" max="1799" width="23.5703125" style="57" customWidth="1"/>
    <col min="1800" max="1800" width="16" style="57" customWidth="1"/>
    <col min="1801" max="1801" width="55.28515625" style="57" customWidth="1"/>
    <col min="1802" max="2052" width="9.140625" style="57"/>
    <col min="2053" max="2053" width="12.140625" style="57" customWidth="1"/>
    <col min="2054" max="2054" width="5.85546875" style="57" customWidth="1"/>
    <col min="2055" max="2055" width="23.5703125" style="57" customWidth="1"/>
    <col min="2056" max="2056" width="16" style="57" customWidth="1"/>
    <col min="2057" max="2057" width="55.28515625" style="57" customWidth="1"/>
    <col min="2058" max="2308" width="9.140625" style="57"/>
    <col min="2309" max="2309" width="12.140625" style="57" customWidth="1"/>
    <col min="2310" max="2310" width="5.85546875" style="57" customWidth="1"/>
    <col min="2311" max="2311" width="23.5703125" style="57" customWidth="1"/>
    <col min="2312" max="2312" width="16" style="57" customWidth="1"/>
    <col min="2313" max="2313" width="55.28515625" style="57" customWidth="1"/>
    <col min="2314" max="2564" width="9.140625" style="57"/>
    <col min="2565" max="2565" width="12.140625" style="57" customWidth="1"/>
    <col min="2566" max="2566" width="5.85546875" style="57" customWidth="1"/>
    <col min="2567" max="2567" width="23.5703125" style="57" customWidth="1"/>
    <col min="2568" max="2568" width="16" style="57" customWidth="1"/>
    <col min="2569" max="2569" width="55.28515625" style="57" customWidth="1"/>
    <col min="2570" max="2820" width="9.140625" style="57"/>
    <col min="2821" max="2821" width="12.140625" style="57" customWidth="1"/>
    <col min="2822" max="2822" width="5.85546875" style="57" customWidth="1"/>
    <col min="2823" max="2823" width="23.5703125" style="57" customWidth="1"/>
    <col min="2824" max="2824" width="16" style="57" customWidth="1"/>
    <col min="2825" max="2825" width="55.28515625" style="57" customWidth="1"/>
    <col min="2826" max="3076" width="9.140625" style="57"/>
    <col min="3077" max="3077" width="12.140625" style="57" customWidth="1"/>
    <col min="3078" max="3078" width="5.85546875" style="57" customWidth="1"/>
    <col min="3079" max="3079" width="23.5703125" style="57" customWidth="1"/>
    <col min="3080" max="3080" width="16" style="57" customWidth="1"/>
    <col min="3081" max="3081" width="55.28515625" style="57" customWidth="1"/>
    <col min="3082" max="3332" width="9.140625" style="57"/>
    <col min="3333" max="3333" width="12.140625" style="57" customWidth="1"/>
    <col min="3334" max="3334" width="5.85546875" style="57" customWidth="1"/>
    <col min="3335" max="3335" width="23.5703125" style="57" customWidth="1"/>
    <col min="3336" max="3336" width="16" style="57" customWidth="1"/>
    <col min="3337" max="3337" width="55.28515625" style="57" customWidth="1"/>
    <col min="3338" max="3588" width="9.140625" style="57"/>
    <col min="3589" max="3589" width="12.140625" style="57" customWidth="1"/>
    <col min="3590" max="3590" width="5.85546875" style="57" customWidth="1"/>
    <col min="3591" max="3591" width="23.5703125" style="57" customWidth="1"/>
    <col min="3592" max="3592" width="16" style="57" customWidth="1"/>
    <col min="3593" max="3593" width="55.28515625" style="57" customWidth="1"/>
    <col min="3594" max="3844" width="9.140625" style="57"/>
    <col min="3845" max="3845" width="12.140625" style="57" customWidth="1"/>
    <col min="3846" max="3846" width="5.85546875" style="57" customWidth="1"/>
    <col min="3847" max="3847" width="23.5703125" style="57" customWidth="1"/>
    <col min="3848" max="3848" width="16" style="57" customWidth="1"/>
    <col min="3849" max="3849" width="55.28515625" style="57" customWidth="1"/>
    <col min="3850" max="4100" width="9.140625" style="57"/>
    <col min="4101" max="4101" width="12.140625" style="57" customWidth="1"/>
    <col min="4102" max="4102" width="5.85546875" style="57" customWidth="1"/>
    <col min="4103" max="4103" width="23.5703125" style="57" customWidth="1"/>
    <col min="4104" max="4104" width="16" style="57" customWidth="1"/>
    <col min="4105" max="4105" width="55.28515625" style="57" customWidth="1"/>
    <col min="4106" max="4356" width="9.140625" style="57"/>
    <col min="4357" max="4357" width="12.140625" style="57" customWidth="1"/>
    <col min="4358" max="4358" width="5.85546875" style="57" customWidth="1"/>
    <col min="4359" max="4359" width="23.5703125" style="57" customWidth="1"/>
    <col min="4360" max="4360" width="16" style="57" customWidth="1"/>
    <col min="4361" max="4361" width="55.28515625" style="57" customWidth="1"/>
    <col min="4362" max="4612" width="9.140625" style="57"/>
    <col min="4613" max="4613" width="12.140625" style="57" customWidth="1"/>
    <col min="4614" max="4614" width="5.85546875" style="57" customWidth="1"/>
    <col min="4615" max="4615" width="23.5703125" style="57" customWidth="1"/>
    <col min="4616" max="4616" width="16" style="57" customWidth="1"/>
    <col min="4617" max="4617" width="55.28515625" style="57" customWidth="1"/>
    <col min="4618" max="4868" width="9.140625" style="57"/>
    <col min="4869" max="4869" width="12.140625" style="57" customWidth="1"/>
    <col min="4870" max="4870" width="5.85546875" style="57" customWidth="1"/>
    <col min="4871" max="4871" width="23.5703125" style="57" customWidth="1"/>
    <col min="4872" max="4872" width="16" style="57" customWidth="1"/>
    <col min="4873" max="4873" width="55.28515625" style="57" customWidth="1"/>
    <col min="4874" max="5124" width="9.140625" style="57"/>
    <col min="5125" max="5125" width="12.140625" style="57" customWidth="1"/>
    <col min="5126" max="5126" width="5.85546875" style="57" customWidth="1"/>
    <col min="5127" max="5127" width="23.5703125" style="57" customWidth="1"/>
    <col min="5128" max="5128" width="16" style="57" customWidth="1"/>
    <col min="5129" max="5129" width="55.28515625" style="57" customWidth="1"/>
    <col min="5130" max="5380" width="9.140625" style="57"/>
    <col min="5381" max="5381" width="12.140625" style="57" customWidth="1"/>
    <col min="5382" max="5382" width="5.85546875" style="57" customWidth="1"/>
    <col min="5383" max="5383" width="23.5703125" style="57" customWidth="1"/>
    <col min="5384" max="5384" width="16" style="57" customWidth="1"/>
    <col min="5385" max="5385" width="55.28515625" style="57" customWidth="1"/>
    <col min="5386" max="5636" width="9.140625" style="57"/>
    <col min="5637" max="5637" width="12.140625" style="57" customWidth="1"/>
    <col min="5638" max="5638" width="5.85546875" style="57" customWidth="1"/>
    <col min="5639" max="5639" width="23.5703125" style="57" customWidth="1"/>
    <col min="5640" max="5640" width="16" style="57" customWidth="1"/>
    <col min="5641" max="5641" width="55.28515625" style="57" customWidth="1"/>
    <col min="5642" max="5892" width="9.140625" style="57"/>
    <col min="5893" max="5893" width="12.140625" style="57" customWidth="1"/>
    <col min="5894" max="5894" width="5.85546875" style="57" customWidth="1"/>
    <col min="5895" max="5895" width="23.5703125" style="57" customWidth="1"/>
    <col min="5896" max="5896" width="16" style="57" customWidth="1"/>
    <col min="5897" max="5897" width="55.28515625" style="57" customWidth="1"/>
    <col min="5898" max="6148" width="9.140625" style="57"/>
    <col min="6149" max="6149" width="12.140625" style="57" customWidth="1"/>
    <col min="6150" max="6150" width="5.85546875" style="57" customWidth="1"/>
    <col min="6151" max="6151" width="23.5703125" style="57" customWidth="1"/>
    <col min="6152" max="6152" width="16" style="57" customWidth="1"/>
    <col min="6153" max="6153" width="55.28515625" style="57" customWidth="1"/>
    <col min="6154" max="6404" width="9.140625" style="57"/>
    <col min="6405" max="6405" width="12.140625" style="57" customWidth="1"/>
    <col min="6406" max="6406" width="5.85546875" style="57" customWidth="1"/>
    <col min="6407" max="6407" width="23.5703125" style="57" customWidth="1"/>
    <col min="6408" max="6408" width="16" style="57" customWidth="1"/>
    <col min="6409" max="6409" width="55.28515625" style="57" customWidth="1"/>
    <col min="6410" max="6660" width="9.140625" style="57"/>
    <col min="6661" max="6661" width="12.140625" style="57" customWidth="1"/>
    <col min="6662" max="6662" width="5.85546875" style="57" customWidth="1"/>
    <col min="6663" max="6663" width="23.5703125" style="57" customWidth="1"/>
    <col min="6664" max="6664" width="16" style="57" customWidth="1"/>
    <col min="6665" max="6665" width="55.28515625" style="57" customWidth="1"/>
    <col min="6666" max="6916" width="9.140625" style="57"/>
    <col min="6917" max="6917" width="12.140625" style="57" customWidth="1"/>
    <col min="6918" max="6918" width="5.85546875" style="57" customWidth="1"/>
    <col min="6919" max="6919" width="23.5703125" style="57" customWidth="1"/>
    <col min="6920" max="6920" width="16" style="57" customWidth="1"/>
    <col min="6921" max="6921" width="55.28515625" style="57" customWidth="1"/>
    <col min="6922" max="7172" width="9.140625" style="57"/>
    <col min="7173" max="7173" width="12.140625" style="57" customWidth="1"/>
    <col min="7174" max="7174" width="5.85546875" style="57" customWidth="1"/>
    <col min="7175" max="7175" width="23.5703125" style="57" customWidth="1"/>
    <col min="7176" max="7176" width="16" style="57" customWidth="1"/>
    <col min="7177" max="7177" width="55.28515625" style="57" customWidth="1"/>
    <col min="7178" max="7428" width="9.140625" style="57"/>
    <col min="7429" max="7429" width="12.140625" style="57" customWidth="1"/>
    <col min="7430" max="7430" width="5.85546875" style="57" customWidth="1"/>
    <col min="7431" max="7431" width="23.5703125" style="57" customWidth="1"/>
    <col min="7432" max="7432" width="16" style="57" customWidth="1"/>
    <col min="7433" max="7433" width="55.28515625" style="57" customWidth="1"/>
    <col min="7434" max="7684" width="9.140625" style="57"/>
    <col min="7685" max="7685" width="12.140625" style="57" customWidth="1"/>
    <col min="7686" max="7686" width="5.85546875" style="57" customWidth="1"/>
    <col min="7687" max="7687" width="23.5703125" style="57" customWidth="1"/>
    <col min="7688" max="7688" width="16" style="57" customWidth="1"/>
    <col min="7689" max="7689" width="55.28515625" style="57" customWidth="1"/>
    <col min="7690" max="7940" width="9.140625" style="57"/>
    <col min="7941" max="7941" width="12.140625" style="57" customWidth="1"/>
    <col min="7942" max="7942" width="5.85546875" style="57" customWidth="1"/>
    <col min="7943" max="7943" width="23.5703125" style="57" customWidth="1"/>
    <col min="7944" max="7944" width="16" style="57" customWidth="1"/>
    <col min="7945" max="7945" width="55.28515625" style="57" customWidth="1"/>
    <col min="7946" max="8196" width="9.140625" style="57"/>
    <col min="8197" max="8197" width="12.140625" style="57" customWidth="1"/>
    <col min="8198" max="8198" width="5.85546875" style="57" customWidth="1"/>
    <col min="8199" max="8199" width="23.5703125" style="57" customWidth="1"/>
    <col min="8200" max="8200" width="16" style="57" customWidth="1"/>
    <col min="8201" max="8201" width="55.28515625" style="57" customWidth="1"/>
    <col min="8202" max="8452" width="9.140625" style="57"/>
    <col min="8453" max="8453" width="12.140625" style="57" customWidth="1"/>
    <col min="8454" max="8454" width="5.85546875" style="57" customWidth="1"/>
    <col min="8455" max="8455" width="23.5703125" style="57" customWidth="1"/>
    <col min="8456" max="8456" width="16" style="57" customWidth="1"/>
    <col min="8457" max="8457" width="55.28515625" style="57" customWidth="1"/>
    <col min="8458" max="8708" width="9.140625" style="57"/>
    <col min="8709" max="8709" width="12.140625" style="57" customWidth="1"/>
    <col min="8710" max="8710" width="5.85546875" style="57" customWidth="1"/>
    <col min="8711" max="8711" width="23.5703125" style="57" customWidth="1"/>
    <col min="8712" max="8712" width="16" style="57" customWidth="1"/>
    <col min="8713" max="8713" width="55.28515625" style="57" customWidth="1"/>
    <col min="8714" max="8964" width="9.140625" style="57"/>
    <col min="8965" max="8965" width="12.140625" style="57" customWidth="1"/>
    <col min="8966" max="8966" width="5.85546875" style="57" customWidth="1"/>
    <col min="8967" max="8967" width="23.5703125" style="57" customWidth="1"/>
    <col min="8968" max="8968" width="16" style="57" customWidth="1"/>
    <col min="8969" max="8969" width="55.28515625" style="57" customWidth="1"/>
    <col min="8970" max="9220" width="9.140625" style="57"/>
    <col min="9221" max="9221" width="12.140625" style="57" customWidth="1"/>
    <col min="9222" max="9222" width="5.85546875" style="57" customWidth="1"/>
    <col min="9223" max="9223" width="23.5703125" style="57" customWidth="1"/>
    <col min="9224" max="9224" width="16" style="57" customWidth="1"/>
    <col min="9225" max="9225" width="55.28515625" style="57" customWidth="1"/>
    <col min="9226" max="9476" width="9.140625" style="57"/>
    <col min="9477" max="9477" width="12.140625" style="57" customWidth="1"/>
    <col min="9478" max="9478" width="5.85546875" style="57" customWidth="1"/>
    <col min="9479" max="9479" width="23.5703125" style="57" customWidth="1"/>
    <col min="9480" max="9480" width="16" style="57" customWidth="1"/>
    <col min="9481" max="9481" width="55.28515625" style="57" customWidth="1"/>
    <col min="9482" max="9732" width="9.140625" style="57"/>
    <col min="9733" max="9733" width="12.140625" style="57" customWidth="1"/>
    <col min="9734" max="9734" width="5.85546875" style="57" customWidth="1"/>
    <col min="9735" max="9735" width="23.5703125" style="57" customWidth="1"/>
    <col min="9736" max="9736" width="16" style="57" customWidth="1"/>
    <col min="9737" max="9737" width="55.28515625" style="57" customWidth="1"/>
    <col min="9738" max="9988" width="9.140625" style="57"/>
    <col min="9989" max="9989" width="12.140625" style="57" customWidth="1"/>
    <col min="9990" max="9990" width="5.85546875" style="57" customWidth="1"/>
    <col min="9991" max="9991" width="23.5703125" style="57" customWidth="1"/>
    <col min="9992" max="9992" width="16" style="57" customWidth="1"/>
    <col min="9993" max="9993" width="55.28515625" style="57" customWidth="1"/>
    <col min="9994" max="10244" width="9.140625" style="57"/>
    <col min="10245" max="10245" width="12.140625" style="57" customWidth="1"/>
    <col min="10246" max="10246" width="5.85546875" style="57" customWidth="1"/>
    <col min="10247" max="10247" width="23.5703125" style="57" customWidth="1"/>
    <col min="10248" max="10248" width="16" style="57" customWidth="1"/>
    <col min="10249" max="10249" width="55.28515625" style="57" customWidth="1"/>
    <col min="10250" max="10500" width="9.140625" style="57"/>
    <col min="10501" max="10501" width="12.140625" style="57" customWidth="1"/>
    <col min="10502" max="10502" width="5.85546875" style="57" customWidth="1"/>
    <col min="10503" max="10503" width="23.5703125" style="57" customWidth="1"/>
    <col min="10504" max="10504" width="16" style="57" customWidth="1"/>
    <col min="10505" max="10505" width="55.28515625" style="57" customWidth="1"/>
    <col min="10506" max="10756" width="9.140625" style="57"/>
    <col min="10757" max="10757" width="12.140625" style="57" customWidth="1"/>
    <col min="10758" max="10758" width="5.85546875" style="57" customWidth="1"/>
    <col min="10759" max="10759" width="23.5703125" style="57" customWidth="1"/>
    <col min="10760" max="10760" width="16" style="57" customWidth="1"/>
    <col min="10761" max="10761" width="55.28515625" style="57" customWidth="1"/>
    <col min="10762" max="11012" width="9.140625" style="57"/>
    <col min="11013" max="11013" width="12.140625" style="57" customWidth="1"/>
    <col min="11014" max="11014" width="5.85546875" style="57" customWidth="1"/>
    <col min="11015" max="11015" width="23.5703125" style="57" customWidth="1"/>
    <col min="11016" max="11016" width="16" style="57" customWidth="1"/>
    <col min="11017" max="11017" width="55.28515625" style="57" customWidth="1"/>
    <col min="11018" max="11268" width="9.140625" style="57"/>
    <col min="11269" max="11269" width="12.140625" style="57" customWidth="1"/>
    <col min="11270" max="11270" width="5.85546875" style="57" customWidth="1"/>
    <col min="11271" max="11271" width="23.5703125" style="57" customWidth="1"/>
    <col min="11272" max="11272" width="16" style="57" customWidth="1"/>
    <col min="11273" max="11273" width="55.28515625" style="57" customWidth="1"/>
    <col min="11274" max="11524" width="9.140625" style="57"/>
    <col min="11525" max="11525" width="12.140625" style="57" customWidth="1"/>
    <col min="11526" max="11526" width="5.85546875" style="57" customWidth="1"/>
    <col min="11527" max="11527" width="23.5703125" style="57" customWidth="1"/>
    <col min="11528" max="11528" width="16" style="57" customWidth="1"/>
    <col min="11529" max="11529" width="55.28515625" style="57" customWidth="1"/>
    <col min="11530" max="11780" width="9.140625" style="57"/>
    <col min="11781" max="11781" width="12.140625" style="57" customWidth="1"/>
    <col min="11782" max="11782" width="5.85546875" style="57" customWidth="1"/>
    <col min="11783" max="11783" width="23.5703125" style="57" customWidth="1"/>
    <col min="11784" max="11784" width="16" style="57" customWidth="1"/>
    <col min="11785" max="11785" width="55.28515625" style="57" customWidth="1"/>
    <col min="11786" max="12036" width="9.140625" style="57"/>
    <col min="12037" max="12037" width="12.140625" style="57" customWidth="1"/>
    <col min="12038" max="12038" width="5.85546875" style="57" customWidth="1"/>
    <col min="12039" max="12039" width="23.5703125" style="57" customWidth="1"/>
    <col min="12040" max="12040" width="16" style="57" customWidth="1"/>
    <col min="12041" max="12041" width="55.28515625" style="57" customWidth="1"/>
    <col min="12042" max="12292" width="9.140625" style="57"/>
    <col min="12293" max="12293" width="12.140625" style="57" customWidth="1"/>
    <col min="12294" max="12294" width="5.85546875" style="57" customWidth="1"/>
    <col min="12295" max="12295" width="23.5703125" style="57" customWidth="1"/>
    <col min="12296" max="12296" width="16" style="57" customWidth="1"/>
    <col min="12297" max="12297" width="55.28515625" style="57" customWidth="1"/>
    <col min="12298" max="12548" width="9.140625" style="57"/>
    <col min="12549" max="12549" width="12.140625" style="57" customWidth="1"/>
    <col min="12550" max="12550" width="5.85546875" style="57" customWidth="1"/>
    <col min="12551" max="12551" width="23.5703125" style="57" customWidth="1"/>
    <col min="12552" max="12552" width="16" style="57" customWidth="1"/>
    <col min="12553" max="12553" width="55.28515625" style="57" customWidth="1"/>
    <col min="12554" max="12804" width="9.140625" style="57"/>
    <col min="12805" max="12805" width="12.140625" style="57" customWidth="1"/>
    <col min="12806" max="12806" width="5.85546875" style="57" customWidth="1"/>
    <col min="12807" max="12807" width="23.5703125" style="57" customWidth="1"/>
    <col min="12808" max="12808" width="16" style="57" customWidth="1"/>
    <col min="12809" max="12809" width="55.28515625" style="57" customWidth="1"/>
    <col min="12810" max="13060" width="9.140625" style="57"/>
    <col min="13061" max="13061" width="12.140625" style="57" customWidth="1"/>
    <col min="13062" max="13062" width="5.85546875" style="57" customWidth="1"/>
    <col min="13063" max="13063" width="23.5703125" style="57" customWidth="1"/>
    <col min="13064" max="13064" width="16" style="57" customWidth="1"/>
    <col min="13065" max="13065" width="55.28515625" style="57" customWidth="1"/>
    <col min="13066" max="13316" width="9.140625" style="57"/>
    <col min="13317" max="13317" width="12.140625" style="57" customWidth="1"/>
    <col min="13318" max="13318" width="5.85546875" style="57" customWidth="1"/>
    <col min="13319" max="13319" width="23.5703125" style="57" customWidth="1"/>
    <col min="13320" max="13320" width="16" style="57" customWidth="1"/>
    <col min="13321" max="13321" width="55.28515625" style="57" customWidth="1"/>
    <col min="13322" max="13572" width="9.140625" style="57"/>
    <col min="13573" max="13573" width="12.140625" style="57" customWidth="1"/>
    <col min="13574" max="13574" width="5.85546875" style="57" customWidth="1"/>
    <col min="13575" max="13575" width="23.5703125" style="57" customWidth="1"/>
    <col min="13576" max="13576" width="16" style="57" customWidth="1"/>
    <col min="13577" max="13577" width="55.28515625" style="57" customWidth="1"/>
    <col min="13578" max="13828" width="9.140625" style="57"/>
    <col min="13829" max="13829" width="12.140625" style="57" customWidth="1"/>
    <col min="13830" max="13830" width="5.85546875" style="57" customWidth="1"/>
    <col min="13831" max="13831" width="23.5703125" style="57" customWidth="1"/>
    <col min="13832" max="13832" width="16" style="57" customWidth="1"/>
    <col min="13833" max="13833" width="55.28515625" style="57" customWidth="1"/>
    <col min="13834" max="14084" width="9.140625" style="57"/>
    <col min="14085" max="14085" width="12.140625" style="57" customWidth="1"/>
    <col min="14086" max="14086" width="5.85546875" style="57" customWidth="1"/>
    <col min="14087" max="14087" width="23.5703125" style="57" customWidth="1"/>
    <col min="14088" max="14088" width="16" style="57" customWidth="1"/>
    <col min="14089" max="14089" width="55.28515625" style="57" customWidth="1"/>
    <col min="14090" max="14340" width="9.140625" style="57"/>
    <col min="14341" max="14341" width="12.140625" style="57" customWidth="1"/>
    <col min="14342" max="14342" width="5.85546875" style="57" customWidth="1"/>
    <col min="14343" max="14343" width="23.5703125" style="57" customWidth="1"/>
    <col min="14344" max="14344" width="16" style="57" customWidth="1"/>
    <col min="14345" max="14345" width="55.28515625" style="57" customWidth="1"/>
    <col min="14346" max="14596" width="9.140625" style="57"/>
    <col min="14597" max="14597" width="12.140625" style="57" customWidth="1"/>
    <col min="14598" max="14598" width="5.85546875" style="57" customWidth="1"/>
    <col min="14599" max="14599" width="23.5703125" style="57" customWidth="1"/>
    <col min="14600" max="14600" width="16" style="57" customWidth="1"/>
    <col min="14601" max="14601" width="55.28515625" style="57" customWidth="1"/>
    <col min="14602" max="14852" width="9.140625" style="57"/>
    <col min="14853" max="14853" width="12.140625" style="57" customWidth="1"/>
    <col min="14854" max="14854" width="5.85546875" style="57" customWidth="1"/>
    <col min="14855" max="14855" width="23.5703125" style="57" customWidth="1"/>
    <col min="14856" max="14856" width="16" style="57" customWidth="1"/>
    <col min="14857" max="14857" width="55.28515625" style="57" customWidth="1"/>
    <col min="14858" max="15108" width="9.140625" style="57"/>
    <col min="15109" max="15109" width="12.140625" style="57" customWidth="1"/>
    <col min="15110" max="15110" width="5.85546875" style="57" customWidth="1"/>
    <col min="15111" max="15111" width="23.5703125" style="57" customWidth="1"/>
    <col min="15112" max="15112" width="16" style="57" customWidth="1"/>
    <col min="15113" max="15113" width="55.28515625" style="57" customWidth="1"/>
    <col min="15114" max="15364" width="9.140625" style="57"/>
    <col min="15365" max="15365" width="12.140625" style="57" customWidth="1"/>
    <col min="15366" max="15366" width="5.85546875" style="57" customWidth="1"/>
    <col min="15367" max="15367" width="23.5703125" style="57" customWidth="1"/>
    <col min="15368" max="15368" width="16" style="57" customWidth="1"/>
    <col min="15369" max="15369" width="55.28515625" style="57" customWidth="1"/>
    <col min="15370" max="15620" width="9.140625" style="57"/>
    <col min="15621" max="15621" width="12.140625" style="57" customWidth="1"/>
    <col min="15622" max="15622" width="5.85546875" style="57" customWidth="1"/>
    <col min="15623" max="15623" width="23.5703125" style="57" customWidth="1"/>
    <col min="15624" max="15624" width="16" style="57" customWidth="1"/>
    <col min="15625" max="15625" width="55.28515625" style="57" customWidth="1"/>
    <col min="15626" max="15876" width="9.140625" style="57"/>
    <col min="15877" max="15877" width="12.140625" style="57" customWidth="1"/>
    <col min="15878" max="15878" width="5.85546875" style="57" customWidth="1"/>
    <col min="15879" max="15879" width="23.5703125" style="57" customWidth="1"/>
    <col min="15880" max="15880" width="16" style="57" customWidth="1"/>
    <col min="15881" max="15881" width="55.28515625" style="57" customWidth="1"/>
    <col min="15882" max="16132" width="9.140625" style="57"/>
    <col min="16133" max="16133" width="12.140625" style="57" customWidth="1"/>
    <col min="16134" max="16134" width="5.85546875" style="57" customWidth="1"/>
    <col min="16135" max="16135" width="23.5703125" style="57" customWidth="1"/>
    <col min="16136" max="16136" width="16" style="57" customWidth="1"/>
    <col min="16137" max="16137" width="55.28515625" style="57" customWidth="1"/>
    <col min="16138" max="16384" width="9.140625" style="57"/>
  </cols>
  <sheetData>
    <row r="1" spans="1:24" s="114" customFormat="1" ht="32.25" customHeight="1" x14ac:dyDescent="0.25">
      <c r="A1" s="111"/>
      <c r="B1" s="111"/>
      <c r="C1" s="112"/>
      <c r="D1" s="113"/>
      <c r="F1" s="113"/>
      <c r="H1" s="112" t="s">
        <v>1970</v>
      </c>
      <c r="I1" s="113"/>
      <c r="J1" s="113"/>
      <c r="K1" s="113"/>
      <c r="L1" s="113"/>
      <c r="M1" s="113"/>
      <c r="N1" s="113"/>
      <c r="O1" s="113"/>
      <c r="P1" s="113"/>
    </row>
    <row r="2" spans="1:24" ht="34.5" customHeight="1" x14ac:dyDescent="0.25"/>
    <row r="3" spans="1:24" ht="39" customHeight="1" x14ac:dyDescent="0.25">
      <c r="A3" s="86" t="s">
        <v>171</v>
      </c>
      <c r="B3" s="87" t="s">
        <v>170</v>
      </c>
      <c r="C3" s="88" t="s">
        <v>372</v>
      </c>
      <c r="D3" s="88" t="s">
        <v>491</v>
      </c>
      <c r="E3" s="89" t="s">
        <v>296</v>
      </c>
      <c r="F3" s="88" t="s">
        <v>473</v>
      </c>
      <c r="G3" s="89" t="s">
        <v>297</v>
      </c>
      <c r="H3" s="88" t="s">
        <v>298</v>
      </c>
      <c r="I3" s="88" t="s">
        <v>300</v>
      </c>
      <c r="J3" s="88" t="s">
        <v>299</v>
      </c>
      <c r="K3" s="88" t="s">
        <v>370</v>
      </c>
      <c r="L3" s="88" t="s">
        <v>375</v>
      </c>
      <c r="M3" s="88" t="s">
        <v>301</v>
      </c>
      <c r="N3" s="90" t="s">
        <v>302</v>
      </c>
      <c r="O3" s="88" t="s">
        <v>303</v>
      </c>
      <c r="P3" s="88" t="s">
        <v>304</v>
      </c>
      <c r="Q3" s="88" t="s">
        <v>1100</v>
      </c>
      <c r="R3" s="76" t="s">
        <v>1102</v>
      </c>
      <c r="S3" s="75" t="s">
        <v>1103</v>
      </c>
      <c r="T3" s="75" t="s">
        <v>1104</v>
      </c>
      <c r="U3" s="75" t="s">
        <v>1105</v>
      </c>
      <c r="V3" s="85" t="s">
        <v>1106</v>
      </c>
      <c r="W3" s="75" t="s">
        <v>1966</v>
      </c>
      <c r="X3" s="75" t="s">
        <v>2297</v>
      </c>
    </row>
    <row r="4" spans="1:24" s="62" customFormat="1" ht="72.75" customHeight="1" x14ac:dyDescent="0.25">
      <c r="A4" s="72" t="s">
        <v>281</v>
      </c>
      <c r="B4" s="55">
        <v>131601297663</v>
      </c>
      <c r="C4" s="51" t="s">
        <v>518</v>
      </c>
      <c r="D4" s="52" t="s">
        <v>405</v>
      </c>
      <c r="E4" s="52" t="s">
        <v>365</v>
      </c>
      <c r="F4" s="52" t="s">
        <v>357</v>
      </c>
      <c r="G4" s="52" t="s">
        <v>369</v>
      </c>
      <c r="H4" s="52" t="s">
        <v>360</v>
      </c>
      <c r="I4" s="52" t="s">
        <v>338</v>
      </c>
      <c r="J4" s="51">
        <v>2023</v>
      </c>
      <c r="K4" s="51" t="s">
        <v>1079</v>
      </c>
      <c r="L4" s="63">
        <v>42964</v>
      </c>
      <c r="M4" s="51" t="s">
        <v>1008</v>
      </c>
      <c r="N4" s="51" t="s">
        <v>567</v>
      </c>
      <c r="O4" s="51" t="s">
        <v>567</v>
      </c>
      <c r="P4" s="51" t="s">
        <v>567</v>
      </c>
      <c r="Q4" s="51">
        <f>Таблица3[[#This Row],[ТНВЭД2]]</f>
        <v>1</v>
      </c>
      <c r="R4" s="51">
        <f>IF(SUMPRODUCT(($A$4:$A4=A4)*($E$4:$E4=E4))&gt;1,0,1)</f>
        <v>1</v>
      </c>
      <c r="S4" s="51">
        <f>IF(SUMPRODUCT(($A$4:$A4=A4)*($F$4:$F4=F4))&gt;1,0,1)</f>
        <v>1</v>
      </c>
      <c r="T4" s="51">
        <f>IF(SUMPRODUCT(($A$4:$A4=A4)*($G$4:$G4=G4))&gt;1,0,1)</f>
        <v>1</v>
      </c>
      <c r="U4" s="51">
        <f>IF(SUMPRODUCT(($A$4:$A4=A4)*($H$4:$H4=H4))&gt;1,0,1)</f>
        <v>1</v>
      </c>
      <c r="V4" s="74">
        <f>IF(SUMPRODUCT(($A$4:$A4=A4)*($K$4:$K4=K4))&gt;1,0,1)</f>
        <v>1</v>
      </c>
      <c r="W4" s="74">
        <f>IF(SUMPRODUCT(($A$4:$A4=Таблица3[[#This Row],[Наименование]])*($B$4:$B4=Таблица3[[#This Row],[ИНН]])*($I$4:$I4=I4))&gt;1,0,1)</f>
        <v>1</v>
      </c>
      <c r="X4" s="76">
        <f>Таблица3[[#This Row],[Категория]]-Таблица3[[#This Row],[Уникальные компании]]</f>
        <v>0</v>
      </c>
    </row>
    <row r="5" spans="1:24" s="62" customFormat="1" ht="76.5" x14ac:dyDescent="0.25">
      <c r="A5" s="72" t="s">
        <v>246</v>
      </c>
      <c r="B5" s="55">
        <v>131600719640</v>
      </c>
      <c r="C5" s="51" t="s">
        <v>852</v>
      </c>
      <c r="D5" s="52" t="s">
        <v>400</v>
      </c>
      <c r="E5" s="52" t="s">
        <v>365</v>
      </c>
      <c r="F5" s="52" t="s">
        <v>357</v>
      </c>
      <c r="G5" s="52" t="s">
        <v>369</v>
      </c>
      <c r="H5" s="52" t="s">
        <v>360</v>
      </c>
      <c r="I5" s="52" t="s">
        <v>335</v>
      </c>
      <c r="J5" s="51">
        <v>2023</v>
      </c>
      <c r="K5" s="51" t="s">
        <v>1079</v>
      </c>
      <c r="L5" s="63">
        <v>44194</v>
      </c>
      <c r="M5" s="51" t="s">
        <v>1008</v>
      </c>
      <c r="N5" s="110" t="s">
        <v>1216</v>
      </c>
      <c r="O5" s="51" t="s">
        <v>567</v>
      </c>
      <c r="P5" s="51" t="s">
        <v>567</v>
      </c>
      <c r="Q5" s="51">
        <f>IF(SUMPRODUCT(($A$4:$A5=Таблица3[[#This Row],[Наименование]])*($B$4:$B5=Таблица3[[#This Row],[ИНН]]))&gt;1,0,1)</f>
        <v>1</v>
      </c>
      <c r="R5" s="51">
        <f>IF(SUMPRODUCT(($A$4:$A5=A5)*($E$4:$E5=E5))&gt;1,0,1)</f>
        <v>1</v>
      </c>
      <c r="S5" s="51">
        <f>IF(SUMPRODUCT(($A$4:$A5=A5)*($F$4:$F5=F5))&gt;1,0,1)</f>
        <v>1</v>
      </c>
      <c r="T5" s="51">
        <f>IF(SUMPRODUCT(($A$4:$A5=A5)*($G$4:$G5=G5))&gt;1,0,1)</f>
        <v>1</v>
      </c>
      <c r="U5" s="51">
        <f>IF(SUMPRODUCT(($A$4:$A5=A5)*($H$4:$H5=H5))&gt;1,0,1)</f>
        <v>1</v>
      </c>
      <c r="V5" s="74">
        <f>IF(SUMPRODUCT(($A$4:$A5=A5)*($K$4:$K5=K5))&gt;1,0,1)</f>
        <v>1</v>
      </c>
      <c r="W5" s="74">
        <f>IF(SUMPRODUCT(($A$4:$A5=Таблица3[[#This Row],[Наименование]])*($B$4:$B5=Таблица3[[#This Row],[ИНН]])*($I$4:$I5=I5))&gt;1,0,1)</f>
        <v>1</v>
      </c>
      <c r="X5" s="76">
        <f>Таблица3[[#This Row],[Категория]]-Таблица3[[#This Row],[Уникальные компании]]</f>
        <v>0</v>
      </c>
    </row>
    <row r="6" spans="1:24" s="62" customFormat="1" ht="76.5" x14ac:dyDescent="0.25">
      <c r="A6" s="72" t="s">
        <v>246</v>
      </c>
      <c r="B6" s="55">
        <v>131600719640</v>
      </c>
      <c r="C6" s="51" t="s">
        <v>852</v>
      </c>
      <c r="D6" s="52" t="s">
        <v>405</v>
      </c>
      <c r="E6" s="52" t="s">
        <v>365</v>
      </c>
      <c r="F6" s="52" t="s">
        <v>357</v>
      </c>
      <c r="G6" s="52" t="s">
        <v>369</v>
      </c>
      <c r="H6" s="52" t="s">
        <v>360</v>
      </c>
      <c r="I6" s="52" t="s">
        <v>338</v>
      </c>
      <c r="J6" s="51">
        <v>2023</v>
      </c>
      <c r="K6" s="51" t="s">
        <v>1079</v>
      </c>
      <c r="L6" s="63">
        <v>44194</v>
      </c>
      <c r="M6" s="51" t="s">
        <v>1008</v>
      </c>
      <c r="N6" s="110" t="s">
        <v>1216</v>
      </c>
      <c r="O6" s="51" t="s">
        <v>567</v>
      </c>
      <c r="P6" s="51" t="s">
        <v>567</v>
      </c>
      <c r="Q6" s="51">
        <f>IF(SUMPRODUCT(($A$4:$A6=Таблица3[[#This Row],[Наименование]])*($B$4:$B6=Таблица3[[#This Row],[ИНН]]))&gt;1,0,1)</f>
        <v>0</v>
      </c>
      <c r="R6" s="51">
        <f>IF(SUMPRODUCT(($A$4:$A6=A6)*($E$4:$E6=E6))&gt;1,0,1)</f>
        <v>0</v>
      </c>
      <c r="S6" s="51">
        <f>IF(SUMPRODUCT(($A$4:$A6=A6)*($F$4:$F6=F6))&gt;1,0,1)</f>
        <v>0</v>
      </c>
      <c r="T6" s="51">
        <f>IF(SUMPRODUCT(($A$4:$A6=A6)*($G$4:$G6=G6))&gt;1,0,1)</f>
        <v>0</v>
      </c>
      <c r="U6" s="51">
        <f>IF(SUMPRODUCT(($A$4:$A6=A6)*($H$4:$H6=H6))&gt;1,0,1)</f>
        <v>0</v>
      </c>
      <c r="V6" s="74">
        <f>IF(SUMPRODUCT(($A$4:$A6=A6)*($K$4:$K6=K6))&gt;1,0,1)</f>
        <v>0</v>
      </c>
      <c r="W6" s="74">
        <f>IF(SUMPRODUCT(($A$4:$A6=Таблица3[[#This Row],[Наименование]])*($B$4:$B6=Таблица3[[#This Row],[ИНН]])*($I$4:$I6=I6))&gt;1,0,1)</f>
        <v>1</v>
      </c>
      <c r="X6" s="76">
        <f>Таблица3[[#This Row],[Категория]]-Таблица3[[#This Row],[Уникальные компании]]</f>
        <v>0</v>
      </c>
    </row>
    <row r="7" spans="1:24" s="62" customFormat="1" ht="76.5" x14ac:dyDescent="0.25">
      <c r="A7" s="72" t="s">
        <v>280</v>
      </c>
      <c r="B7" s="55">
        <v>131601450456</v>
      </c>
      <c r="C7" s="51" t="s">
        <v>500</v>
      </c>
      <c r="D7" s="52" t="s">
        <v>405</v>
      </c>
      <c r="E7" s="52" t="s">
        <v>365</v>
      </c>
      <c r="F7" s="52" t="s">
        <v>357</v>
      </c>
      <c r="G7" s="52" t="s">
        <v>369</v>
      </c>
      <c r="H7" s="52" t="s">
        <v>360</v>
      </c>
      <c r="I7" s="52" t="s">
        <v>338</v>
      </c>
      <c r="J7" s="51">
        <v>2023</v>
      </c>
      <c r="K7" s="51" t="s">
        <v>1079</v>
      </c>
      <c r="L7" s="63">
        <v>42926</v>
      </c>
      <c r="M7" s="51" t="s">
        <v>1008</v>
      </c>
      <c r="N7" s="110" t="s">
        <v>1217</v>
      </c>
      <c r="O7" s="51" t="s">
        <v>567</v>
      </c>
      <c r="P7" s="51" t="s">
        <v>567</v>
      </c>
      <c r="Q7" s="51">
        <f>IF(SUMPRODUCT(($A$4:$A7=Таблица3[[#This Row],[Наименование]])*($B$4:$B7=Таблица3[[#This Row],[ИНН]]))&gt;1,0,1)</f>
        <v>1</v>
      </c>
      <c r="R7" s="51">
        <f>IF(SUMPRODUCT(($A$4:$A7=A7)*($E$4:$E7=E7))&gt;1,0,1)</f>
        <v>1</v>
      </c>
      <c r="S7" s="51">
        <f>IF(SUMPRODUCT(($A$4:$A7=A7)*($F$4:$F7=F7))&gt;1,0,1)</f>
        <v>1</v>
      </c>
      <c r="T7" s="51">
        <f>IF(SUMPRODUCT(($A$4:$A7=A7)*($G$4:$G7=G7))&gt;1,0,1)</f>
        <v>1</v>
      </c>
      <c r="U7" s="51">
        <f>IF(SUMPRODUCT(($A$4:$A7=A7)*($H$4:$H7=H7))&gt;1,0,1)</f>
        <v>1</v>
      </c>
      <c r="V7" s="74">
        <f>IF(SUMPRODUCT(($A$4:$A7=A7)*($K$4:$K7=K7))&gt;1,0,1)</f>
        <v>1</v>
      </c>
      <c r="W7" s="74">
        <f>IF(SUMPRODUCT(($A$4:$A7=Таблица3[[#This Row],[Наименование]])*($B$4:$B7=Таблица3[[#This Row],[ИНН]])*($I$4:$I7=I7))&gt;1,0,1)</f>
        <v>1</v>
      </c>
      <c r="X7" s="76">
        <f>Таблица3[[#This Row],[Категория]]-Таблица3[[#This Row],[Уникальные компании]]</f>
        <v>0</v>
      </c>
    </row>
    <row r="8" spans="1:24" s="62" customFormat="1" ht="38.25" x14ac:dyDescent="0.25">
      <c r="A8" s="73" t="s">
        <v>291</v>
      </c>
      <c r="B8" s="55">
        <v>130200297939</v>
      </c>
      <c r="C8" s="51" t="s">
        <v>1052</v>
      </c>
      <c r="D8" s="52" t="s">
        <v>377</v>
      </c>
      <c r="E8" s="52" t="s">
        <v>365</v>
      </c>
      <c r="F8" s="52" t="s">
        <v>357</v>
      </c>
      <c r="G8" s="52" t="s">
        <v>369</v>
      </c>
      <c r="H8" s="52" t="s">
        <v>360</v>
      </c>
      <c r="I8" s="52" t="s">
        <v>343</v>
      </c>
      <c r="J8" s="51">
        <v>2023</v>
      </c>
      <c r="K8" s="51" t="s">
        <v>1097</v>
      </c>
      <c r="L8" s="68">
        <v>44358</v>
      </c>
      <c r="M8" s="51" t="s">
        <v>1053</v>
      </c>
      <c r="N8" s="51" t="s">
        <v>1218</v>
      </c>
      <c r="O8" s="51" t="s">
        <v>567</v>
      </c>
      <c r="P8" s="51" t="s">
        <v>567</v>
      </c>
      <c r="Q8" s="51">
        <f>IF(SUMPRODUCT(($A$4:$A8=Таблица3[[#This Row],[Наименование]])*($B$4:$B8=Таблица3[[#This Row],[ИНН]]))&gt;1,0,1)</f>
        <v>1</v>
      </c>
      <c r="R8" s="51">
        <f>IF(SUMPRODUCT(($A$4:$A8=A8)*($E$4:$E8=E8))&gt;1,0,1)</f>
        <v>1</v>
      </c>
      <c r="S8" s="51">
        <f>IF(SUMPRODUCT(($A$4:$A8=A8)*($F$4:$F8=F8))&gt;1,0,1)</f>
        <v>1</v>
      </c>
      <c r="T8" s="51">
        <f>IF(SUMPRODUCT(($A$4:$A8=A8)*($G$4:$G8=G8))&gt;1,0,1)</f>
        <v>1</v>
      </c>
      <c r="U8" s="51">
        <f>IF(SUMPRODUCT(($A$4:$A8=A8)*($H$4:$H8=H8))&gt;1,0,1)</f>
        <v>1</v>
      </c>
      <c r="V8" s="74">
        <f>IF(SUMPRODUCT(($A$4:$A8=A8)*($K$4:$K8=K8))&gt;1,0,1)</f>
        <v>1</v>
      </c>
      <c r="W8" s="74">
        <f>IF(SUMPRODUCT(($A$4:$A8=Таблица3[[#This Row],[Наименование]])*($B$4:$B8=Таблица3[[#This Row],[ИНН]])*($I$4:$I8=I8))&gt;1,0,1)</f>
        <v>1</v>
      </c>
      <c r="X8" s="76">
        <f>Таблица3[[#This Row],[Категория]]-Таблица3[[#This Row],[Уникальные компании]]</f>
        <v>0</v>
      </c>
    </row>
    <row r="9" spans="1:24" s="62" customFormat="1" ht="38.25" x14ac:dyDescent="0.25">
      <c r="A9" s="72" t="s">
        <v>186</v>
      </c>
      <c r="B9" s="55">
        <v>1325030352</v>
      </c>
      <c r="C9" s="51" t="s">
        <v>533</v>
      </c>
      <c r="D9" s="52" t="s">
        <v>392</v>
      </c>
      <c r="E9" s="52" t="s">
        <v>362</v>
      </c>
      <c r="F9" s="52" t="s">
        <v>356</v>
      </c>
      <c r="G9" s="52" t="s">
        <v>366</v>
      </c>
      <c r="H9" s="52" t="s">
        <v>360</v>
      </c>
      <c r="I9" s="52" t="s">
        <v>319</v>
      </c>
      <c r="J9" s="51">
        <v>2023</v>
      </c>
      <c r="K9" s="51" t="s">
        <v>1080</v>
      </c>
      <c r="L9" s="63">
        <v>33918</v>
      </c>
      <c r="M9" s="51" t="s">
        <v>529</v>
      </c>
      <c r="N9" s="56" t="s">
        <v>531</v>
      </c>
      <c r="O9" s="61" t="s">
        <v>530</v>
      </c>
      <c r="P9" s="61" t="s">
        <v>532</v>
      </c>
      <c r="Q9" s="51">
        <f>IF(SUMPRODUCT(($A$4:$A9=Таблица3[[#This Row],[Наименование]])*($B$4:$B9=Таблица3[[#This Row],[ИНН]]))&gt;1,0,1)</f>
        <v>1</v>
      </c>
      <c r="R9" s="51">
        <f>IF(SUMPRODUCT(($A$4:$A9=A9)*($E$4:$E9=E9))&gt;1,0,1)</f>
        <v>1</v>
      </c>
      <c r="S9" s="51">
        <f>IF(SUMPRODUCT(($A$4:$A9=A9)*($F$4:$F9=F9))&gt;1,0,1)</f>
        <v>1</v>
      </c>
      <c r="T9" s="51">
        <f>IF(SUMPRODUCT(($A$4:$A9=A9)*($G$4:$G9=G9))&gt;1,0,1)</f>
        <v>1</v>
      </c>
      <c r="U9" s="51">
        <f>IF(SUMPRODUCT(($A$4:$A9=A9)*($H$4:$H9=H9))&gt;1,0,1)</f>
        <v>1</v>
      </c>
      <c r="V9" s="74">
        <f>IF(SUMPRODUCT(($A$4:$A9=A9)*($K$4:$K9=K9))&gt;1,0,1)</f>
        <v>1</v>
      </c>
      <c r="W9" s="74">
        <f>IF(SUMPRODUCT(($A$4:$A9=Таблица3[[#This Row],[Наименование]])*($B$4:$B9=Таблица3[[#This Row],[ИНН]])*($I$4:$I9=I9))&gt;1,0,1)</f>
        <v>1</v>
      </c>
      <c r="X9" s="76">
        <f>Таблица3[[#This Row],[Категория]]-Таблица3[[#This Row],[Уникальные компании]]</f>
        <v>0</v>
      </c>
    </row>
    <row r="10" spans="1:24" s="62" customFormat="1" ht="38.25" x14ac:dyDescent="0.25">
      <c r="A10" s="72" t="s">
        <v>186</v>
      </c>
      <c r="B10" s="55">
        <v>1325030352</v>
      </c>
      <c r="C10" s="51" t="s">
        <v>533</v>
      </c>
      <c r="D10" s="52" t="s">
        <v>395</v>
      </c>
      <c r="E10" s="52" t="s">
        <v>362</v>
      </c>
      <c r="F10" s="52" t="s">
        <v>356</v>
      </c>
      <c r="G10" s="52" t="s">
        <v>366</v>
      </c>
      <c r="H10" s="52" t="s">
        <v>360</v>
      </c>
      <c r="I10" s="52" t="s">
        <v>314</v>
      </c>
      <c r="J10" s="51">
        <v>2023</v>
      </c>
      <c r="K10" s="51" t="s">
        <v>1080</v>
      </c>
      <c r="L10" s="63">
        <v>33918</v>
      </c>
      <c r="M10" s="51" t="s">
        <v>529</v>
      </c>
      <c r="N10" s="56" t="s">
        <v>531</v>
      </c>
      <c r="O10" s="61" t="s">
        <v>530</v>
      </c>
      <c r="P10" s="61" t="s">
        <v>532</v>
      </c>
      <c r="Q10" s="51">
        <f>IF(SUMPRODUCT(($A$4:$A10=Таблица3[[#This Row],[Наименование]])*($B$4:$B10=Таблица3[[#This Row],[ИНН]]))&gt;1,0,1)</f>
        <v>0</v>
      </c>
      <c r="R10" s="51">
        <f>IF(SUMPRODUCT(($A$4:$A10=A10)*($E$4:$E10=E10))&gt;1,0,1)</f>
        <v>0</v>
      </c>
      <c r="S10" s="51">
        <f>IF(SUMPRODUCT(($A$4:$A10=A10)*($F$4:$F10=F10))&gt;1,0,1)</f>
        <v>0</v>
      </c>
      <c r="T10" s="51">
        <f>IF(SUMPRODUCT(($A$4:$A10=A10)*($G$4:$G10=G10))&gt;1,0,1)</f>
        <v>0</v>
      </c>
      <c r="U10" s="51">
        <f>IF(SUMPRODUCT(($A$4:$A10=A10)*($H$4:$H10=H10))&gt;1,0,1)</f>
        <v>0</v>
      </c>
      <c r="V10" s="74">
        <f>IF(SUMPRODUCT(($A$4:$A10=A10)*($K$4:$K10=K10))&gt;1,0,1)</f>
        <v>0</v>
      </c>
      <c r="W10" s="74">
        <f>IF(SUMPRODUCT(($A$4:$A10=Таблица3[[#This Row],[Наименование]])*($B$4:$B10=Таблица3[[#This Row],[ИНН]])*($I$4:$I10=I10))&gt;1,0,1)</f>
        <v>1</v>
      </c>
      <c r="X10" s="76">
        <f>Таблица3[[#This Row],[Категория]]-Таблица3[[#This Row],[Уникальные компании]]</f>
        <v>0</v>
      </c>
    </row>
    <row r="11" spans="1:24" s="62" customFormat="1" ht="38.25" x14ac:dyDescent="0.25">
      <c r="A11" s="72" t="s">
        <v>186</v>
      </c>
      <c r="B11" s="55">
        <v>1325030352</v>
      </c>
      <c r="C11" s="51" t="s">
        <v>533</v>
      </c>
      <c r="D11" s="52" t="s">
        <v>396</v>
      </c>
      <c r="E11" s="52" t="s">
        <v>362</v>
      </c>
      <c r="F11" s="52" t="s">
        <v>356</v>
      </c>
      <c r="G11" s="52" t="s">
        <v>366</v>
      </c>
      <c r="H11" s="52" t="s">
        <v>360</v>
      </c>
      <c r="I11" s="52" t="s">
        <v>312</v>
      </c>
      <c r="J11" s="51">
        <v>2023</v>
      </c>
      <c r="K11" s="51" t="s">
        <v>1080</v>
      </c>
      <c r="L11" s="63">
        <v>33918</v>
      </c>
      <c r="M11" s="51" t="s">
        <v>529</v>
      </c>
      <c r="N11" s="56" t="s">
        <v>531</v>
      </c>
      <c r="O11" s="61" t="s">
        <v>530</v>
      </c>
      <c r="P11" s="61" t="s">
        <v>532</v>
      </c>
      <c r="Q11" s="51">
        <f>IF(SUMPRODUCT(($A$4:$A11=Таблица3[[#This Row],[Наименование]])*($B$4:$B11=Таблица3[[#This Row],[ИНН]]))&gt;1,0,1)</f>
        <v>0</v>
      </c>
      <c r="R11" s="51">
        <f>IF(SUMPRODUCT(($A$4:$A11=A11)*($E$4:$E11=E11))&gt;1,0,1)</f>
        <v>0</v>
      </c>
      <c r="S11" s="51">
        <f>IF(SUMPRODUCT(($A$4:$A11=A11)*($F$4:$F11=F11))&gt;1,0,1)</f>
        <v>0</v>
      </c>
      <c r="T11" s="51">
        <f>IF(SUMPRODUCT(($A$4:$A11=A11)*($G$4:$G11=G11))&gt;1,0,1)</f>
        <v>0</v>
      </c>
      <c r="U11" s="51">
        <f>IF(SUMPRODUCT(($A$4:$A11=A11)*($H$4:$H11=H11))&gt;1,0,1)</f>
        <v>0</v>
      </c>
      <c r="V11" s="74">
        <f>IF(SUMPRODUCT(($A$4:$A11=A11)*($K$4:$K11=K11))&gt;1,0,1)</f>
        <v>0</v>
      </c>
      <c r="W11" s="74">
        <f>IF(SUMPRODUCT(($A$4:$A11=Таблица3[[#This Row],[Наименование]])*($B$4:$B11=Таблица3[[#This Row],[ИНН]])*($I$4:$I11=I11))&gt;1,0,1)</f>
        <v>1</v>
      </c>
      <c r="X11" s="76">
        <f>Таблица3[[#This Row],[Категория]]-Таблица3[[#This Row],[Уникальные компании]]</f>
        <v>0</v>
      </c>
    </row>
    <row r="12" spans="1:24" s="62" customFormat="1" ht="38.25" x14ac:dyDescent="0.25">
      <c r="A12" s="72" t="s">
        <v>186</v>
      </c>
      <c r="B12" s="55">
        <v>1325030352</v>
      </c>
      <c r="C12" s="51" t="s">
        <v>533</v>
      </c>
      <c r="D12" s="52" t="s">
        <v>397</v>
      </c>
      <c r="E12" s="52" t="s">
        <v>362</v>
      </c>
      <c r="F12" s="52" t="s">
        <v>356</v>
      </c>
      <c r="G12" s="52" t="s">
        <v>366</v>
      </c>
      <c r="H12" s="52" t="s">
        <v>360</v>
      </c>
      <c r="I12" s="52" t="s">
        <v>316</v>
      </c>
      <c r="J12" s="51">
        <v>2023</v>
      </c>
      <c r="K12" s="51" t="s">
        <v>1080</v>
      </c>
      <c r="L12" s="63">
        <v>33918</v>
      </c>
      <c r="M12" s="51" t="s">
        <v>529</v>
      </c>
      <c r="N12" s="56" t="s">
        <v>531</v>
      </c>
      <c r="O12" s="61" t="s">
        <v>530</v>
      </c>
      <c r="P12" s="61" t="s">
        <v>532</v>
      </c>
      <c r="Q12" s="51">
        <f>IF(SUMPRODUCT(($A$4:$A12=Таблица3[[#This Row],[Наименование]])*($B$4:$B12=Таблица3[[#This Row],[ИНН]]))&gt;1,0,1)</f>
        <v>0</v>
      </c>
      <c r="R12" s="51">
        <f>IF(SUMPRODUCT(($A$4:$A12=A12)*($E$4:$E12=E12))&gt;1,0,1)</f>
        <v>0</v>
      </c>
      <c r="S12" s="51">
        <f>IF(SUMPRODUCT(($A$4:$A12=A12)*($F$4:$F12=F12))&gt;1,0,1)</f>
        <v>0</v>
      </c>
      <c r="T12" s="51">
        <f>IF(SUMPRODUCT(($A$4:$A12=A12)*($G$4:$G12=G12))&gt;1,0,1)</f>
        <v>0</v>
      </c>
      <c r="U12" s="51">
        <f>IF(SUMPRODUCT(($A$4:$A12=A12)*($H$4:$H12=H12))&gt;1,0,1)</f>
        <v>0</v>
      </c>
      <c r="V12" s="74">
        <f>IF(SUMPRODUCT(($A$4:$A12=A12)*($K$4:$K12=K12))&gt;1,0,1)</f>
        <v>0</v>
      </c>
      <c r="W12" s="74">
        <f>IF(SUMPRODUCT(($A$4:$A12=Таблица3[[#This Row],[Наименование]])*($B$4:$B12=Таблица3[[#This Row],[ИНН]])*($I$4:$I12=I12))&gt;1,0,1)</f>
        <v>1</v>
      </c>
      <c r="X12" s="76">
        <f>Таблица3[[#This Row],[Категория]]-Таблица3[[#This Row],[Уникальные компании]]</f>
        <v>0</v>
      </c>
    </row>
    <row r="13" spans="1:24" s="62" customFormat="1" ht="38.25" x14ac:dyDescent="0.25">
      <c r="A13" s="72" t="s">
        <v>186</v>
      </c>
      <c r="B13" s="55">
        <v>1325030352</v>
      </c>
      <c r="C13" s="51" t="s">
        <v>533</v>
      </c>
      <c r="D13" s="52" t="s">
        <v>399</v>
      </c>
      <c r="E13" s="52" t="s">
        <v>362</v>
      </c>
      <c r="F13" s="52" t="s">
        <v>356</v>
      </c>
      <c r="G13" s="52" t="s">
        <v>366</v>
      </c>
      <c r="H13" s="52" t="s">
        <v>360</v>
      </c>
      <c r="I13" s="52" t="s">
        <v>332</v>
      </c>
      <c r="J13" s="51">
        <v>2023</v>
      </c>
      <c r="K13" s="51" t="s">
        <v>1080</v>
      </c>
      <c r="L13" s="63">
        <v>33918</v>
      </c>
      <c r="M13" s="51" t="s">
        <v>529</v>
      </c>
      <c r="N13" s="56" t="s">
        <v>531</v>
      </c>
      <c r="O13" s="61" t="s">
        <v>530</v>
      </c>
      <c r="P13" s="61" t="s">
        <v>532</v>
      </c>
      <c r="Q13" s="51">
        <f>IF(SUMPRODUCT(($A$4:$A13=Таблица3[[#This Row],[Наименование]])*($B$4:$B13=Таблица3[[#This Row],[ИНН]]))&gt;1,0,1)</f>
        <v>0</v>
      </c>
      <c r="R13" s="51">
        <f>IF(SUMPRODUCT(($A$4:$A13=A13)*($E$4:$E13=E13))&gt;1,0,1)</f>
        <v>0</v>
      </c>
      <c r="S13" s="51">
        <f>IF(SUMPRODUCT(($A$4:$A13=A13)*($F$4:$F13=F13))&gt;1,0,1)</f>
        <v>0</v>
      </c>
      <c r="T13" s="51">
        <f>IF(SUMPRODUCT(($A$4:$A13=A13)*($G$4:$G13=G13))&gt;1,0,1)</f>
        <v>0</v>
      </c>
      <c r="U13" s="51">
        <f>IF(SUMPRODUCT(($A$4:$A13=A13)*($H$4:$H13=H13))&gt;1,0,1)</f>
        <v>0</v>
      </c>
      <c r="V13" s="74">
        <f>IF(SUMPRODUCT(($A$4:$A13=A13)*($K$4:$K13=K13))&gt;1,0,1)</f>
        <v>0</v>
      </c>
      <c r="W13" s="74">
        <f>IF(SUMPRODUCT(($A$4:$A13=Таблица3[[#This Row],[Наименование]])*($B$4:$B13=Таблица3[[#This Row],[ИНН]])*($I$4:$I13=I13))&gt;1,0,1)</f>
        <v>1</v>
      </c>
      <c r="X13" s="76">
        <f>Таблица3[[#This Row],[Категория]]-Таблица3[[#This Row],[Уникальные компании]]</f>
        <v>0</v>
      </c>
    </row>
    <row r="14" spans="1:24" s="62" customFormat="1" ht="38.25" x14ac:dyDescent="0.25">
      <c r="A14" s="72" t="s">
        <v>186</v>
      </c>
      <c r="B14" s="55">
        <v>1325030352</v>
      </c>
      <c r="C14" s="51" t="s">
        <v>533</v>
      </c>
      <c r="D14" s="52" t="s">
        <v>407</v>
      </c>
      <c r="E14" s="52" t="s">
        <v>362</v>
      </c>
      <c r="F14" s="52" t="s">
        <v>356</v>
      </c>
      <c r="G14" s="52" t="s">
        <v>366</v>
      </c>
      <c r="H14" s="52" t="s">
        <v>360</v>
      </c>
      <c r="I14" s="52" t="s">
        <v>342</v>
      </c>
      <c r="J14" s="51">
        <v>2023</v>
      </c>
      <c r="K14" s="51" t="s">
        <v>1080</v>
      </c>
      <c r="L14" s="63">
        <v>33918</v>
      </c>
      <c r="M14" s="51" t="s">
        <v>529</v>
      </c>
      <c r="N14" s="56" t="s">
        <v>531</v>
      </c>
      <c r="O14" s="61" t="s">
        <v>530</v>
      </c>
      <c r="P14" s="61" t="s">
        <v>532</v>
      </c>
      <c r="Q14" s="51">
        <f>IF(SUMPRODUCT(($A$4:$A14=Таблица3[[#This Row],[Наименование]])*($B$4:$B14=Таблица3[[#This Row],[ИНН]]))&gt;1,0,1)</f>
        <v>0</v>
      </c>
      <c r="R14" s="51">
        <f>IF(SUMPRODUCT(($A$4:$A14=A14)*($E$4:$E14=E14))&gt;1,0,1)</f>
        <v>0</v>
      </c>
      <c r="S14" s="51">
        <f>IF(SUMPRODUCT(($A$4:$A14=A14)*($F$4:$F14=F14))&gt;1,0,1)</f>
        <v>0</v>
      </c>
      <c r="T14" s="51">
        <f>IF(SUMPRODUCT(($A$4:$A14=A14)*($G$4:$G14=G14))&gt;1,0,1)</f>
        <v>0</v>
      </c>
      <c r="U14" s="51">
        <f>IF(SUMPRODUCT(($A$4:$A14=A14)*($H$4:$H14=H14))&gt;1,0,1)</f>
        <v>0</v>
      </c>
      <c r="V14" s="74">
        <f>IF(SUMPRODUCT(($A$4:$A14=A14)*($K$4:$K14=K14))&gt;1,0,1)</f>
        <v>0</v>
      </c>
      <c r="W14" s="74">
        <f>IF(SUMPRODUCT(($A$4:$A14=Таблица3[[#This Row],[Наименование]])*($B$4:$B14=Таблица3[[#This Row],[ИНН]])*($I$4:$I14=I14))&gt;1,0,1)</f>
        <v>1</v>
      </c>
      <c r="X14" s="76">
        <f>Таблица3[[#This Row],[Категория]]-Таблица3[[#This Row],[Уникальные компании]]</f>
        <v>0</v>
      </c>
    </row>
    <row r="15" spans="1:24" s="62" customFormat="1" ht="51" x14ac:dyDescent="0.25">
      <c r="A15" s="72" t="s">
        <v>195</v>
      </c>
      <c r="B15" s="55">
        <v>1327011651</v>
      </c>
      <c r="C15" s="51" t="s">
        <v>575</v>
      </c>
      <c r="D15" s="52" t="s">
        <v>397</v>
      </c>
      <c r="E15" s="52" t="s">
        <v>362</v>
      </c>
      <c r="F15" s="52" t="s">
        <v>356</v>
      </c>
      <c r="G15" s="52" t="s">
        <v>366</v>
      </c>
      <c r="H15" s="52" t="s">
        <v>360</v>
      </c>
      <c r="I15" s="52" t="s">
        <v>316</v>
      </c>
      <c r="J15" s="51">
        <v>2023</v>
      </c>
      <c r="K15" s="51" t="s">
        <v>1080</v>
      </c>
      <c r="L15" s="63">
        <v>40423</v>
      </c>
      <c r="M15" s="51" t="s">
        <v>574</v>
      </c>
      <c r="N15" s="56" t="s">
        <v>572</v>
      </c>
      <c r="O15" s="61" t="s">
        <v>571</v>
      </c>
      <c r="P15" s="61" t="s">
        <v>573</v>
      </c>
      <c r="Q15" s="51">
        <f>IF(SUMPRODUCT(($A$4:$A15=Таблица3[[#This Row],[Наименование]])*($B$4:$B15=Таблица3[[#This Row],[ИНН]]))&gt;1,0,1)</f>
        <v>1</v>
      </c>
      <c r="R15" s="51">
        <f>IF(SUMPRODUCT(($A$4:$A15=A15)*($E$4:$E15=E15))&gt;1,0,1)</f>
        <v>1</v>
      </c>
      <c r="S15" s="51">
        <f>IF(SUMPRODUCT(($A$4:$A15=A15)*($F$4:$F15=F15))&gt;1,0,1)</f>
        <v>1</v>
      </c>
      <c r="T15" s="51">
        <f>IF(SUMPRODUCT(($A$4:$A15=A15)*($G$4:$G15=G15))&gt;1,0,1)</f>
        <v>1</v>
      </c>
      <c r="U15" s="51">
        <f>IF(SUMPRODUCT(($A$4:$A15=A15)*($H$4:$H15=H15))&gt;1,0,1)</f>
        <v>1</v>
      </c>
      <c r="V15" s="74">
        <f>IF(SUMPRODUCT(($A$4:$A15=A15)*($K$4:$K15=K15))&gt;1,0,1)</f>
        <v>1</v>
      </c>
      <c r="W15" s="74">
        <f>IF(SUMPRODUCT(($A$4:$A15=Таблица3[[#This Row],[Наименование]])*($B$4:$B15=Таблица3[[#This Row],[ИНН]])*($I$4:$I15=I15))&gt;1,0,1)</f>
        <v>1</v>
      </c>
      <c r="X15" s="76">
        <f>Таблица3[[#This Row],[Категория]]-Таблица3[[#This Row],[Уникальные компании]]</f>
        <v>0</v>
      </c>
    </row>
    <row r="16" spans="1:24" s="62" customFormat="1" ht="51" x14ac:dyDescent="0.25">
      <c r="A16" s="72" t="s">
        <v>195</v>
      </c>
      <c r="B16" s="55">
        <v>1327011651</v>
      </c>
      <c r="C16" s="51" t="s">
        <v>575</v>
      </c>
      <c r="D16" s="52" t="s">
        <v>400</v>
      </c>
      <c r="E16" s="52" t="s">
        <v>362</v>
      </c>
      <c r="F16" s="52" t="s">
        <v>356</v>
      </c>
      <c r="G16" s="52" t="s">
        <v>366</v>
      </c>
      <c r="H16" s="52" t="s">
        <v>360</v>
      </c>
      <c r="I16" s="52" t="s">
        <v>335</v>
      </c>
      <c r="J16" s="51">
        <v>2023</v>
      </c>
      <c r="K16" s="51" t="s">
        <v>1080</v>
      </c>
      <c r="L16" s="63">
        <v>40423</v>
      </c>
      <c r="M16" s="51" t="s">
        <v>574</v>
      </c>
      <c r="N16" s="56" t="s">
        <v>572</v>
      </c>
      <c r="O16" s="61" t="s">
        <v>571</v>
      </c>
      <c r="P16" s="61" t="s">
        <v>573</v>
      </c>
      <c r="Q16" s="51">
        <f>IF(SUMPRODUCT(($A$4:$A16=Таблица3[[#This Row],[Наименование]])*($B$4:$B16=Таблица3[[#This Row],[ИНН]]))&gt;1,0,1)</f>
        <v>0</v>
      </c>
      <c r="R16" s="51">
        <f>IF(SUMPRODUCT(($A$4:$A16=A16)*($E$4:$E16=E16))&gt;1,0,1)</f>
        <v>0</v>
      </c>
      <c r="S16" s="51">
        <f>IF(SUMPRODUCT(($A$4:$A16=A16)*($F$4:$F16=F16))&gt;1,0,1)</f>
        <v>0</v>
      </c>
      <c r="T16" s="51">
        <f>IF(SUMPRODUCT(($A$4:$A16=A16)*($G$4:$G16=G16))&gt;1,0,1)</f>
        <v>0</v>
      </c>
      <c r="U16" s="51">
        <f>IF(SUMPRODUCT(($A$4:$A16=A16)*($H$4:$H16=H16))&gt;1,0,1)</f>
        <v>0</v>
      </c>
      <c r="V16" s="74">
        <f>IF(SUMPRODUCT(($A$4:$A16=A16)*($K$4:$K16=K16))&gt;1,0,1)</f>
        <v>0</v>
      </c>
      <c r="W16" s="74">
        <f>IF(SUMPRODUCT(($A$4:$A16=Таблица3[[#This Row],[Наименование]])*($B$4:$B16=Таблица3[[#This Row],[ИНН]])*($I$4:$I16=I16))&gt;1,0,1)</f>
        <v>1</v>
      </c>
      <c r="X16" s="76">
        <f>Таблица3[[#This Row],[Категория]]-Таблица3[[#This Row],[Уникальные компании]]</f>
        <v>0</v>
      </c>
    </row>
    <row r="17" spans="1:24" s="62" customFormat="1" ht="38.25" x14ac:dyDescent="0.25">
      <c r="A17" s="72" t="s">
        <v>240</v>
      </c>
      <c r="B17" s="55">
        <v>1325017785</v>
      </c>
      <c r="C17" s="51" t="s">
        <v>824</v>
      </c>
      <c r="D17" s="52" t="s">
        <v>400</v>
      </c>
      <c r="E17" s="52" t="s">
        <v>362</v>
      </c>
      <c r="F17" s="52" t="s">
        <v>356</v>
      </c>
      <c r="G17" s="52" t="s">
        <v>367</v>
      </c>
      <c r="H17" s="52" t="s">
        <v>360</v>
      </c>
      <c r="I17" s="52" t="s">
        <v>335</v>
      </c>
      <c r="J17" s="51">
        <v>2023</v>
      </c>
      <c r="K17" s="51" t="s">
        <v>1091</v>
      </c>
      <c r="L17" s="63">
        <v>37536</v>
      </c>
      <c r="M17" s="51" t="s">
        <v>757</v>
      </c>
      <c r="N17" s="56" t="s">
        <v>822</v>
      </c>
      <c r="O17" s="61" t="s">
        <v>823</v>
      </c>
      <c r="P17" s="61" t="s">
        <v>821</v>
      </c>
      <c r="Q17" s="51">
        <f>IF(SUMPRODUCT(($A$4:$A17=Таблица3[[#This Row],[Наименование]])*($B$4:$B17=Таблица3[[#This Row],[ИНН]]))&gt;1,0,1)</f>
        <v>1</v>
      </c>
      <c r="R17" s="51">
        <f>IF(SUMPRODUCT(($A$4:$A17=A17)*($E$4:$E17=E17))&gt;1,0,1)</f>
        <v>1</v>
      </c>
      <c r="S17" s="51">
        <f>IF(SUMPRODUCT(($A$4:$A17=A17)*($F$4:$F17=F17))&gt;1,0,1)</f>
        <v>1</v>
      </c>
      <c r="T17" s="51">
        <f>IF(SUMPRODUCT(($A$4:$A17=A17)*($G$4:$G17=G17))&gt;1,0,1)</f>
        <v>1</v>
      </c>
      <c r="U17" s="51">
        <f>IF(SUMPRODUCT(($A$4:$A17=A17)*($H$4:$H17=H17))&gt;1,0,1)</f>
        <v>1</v>
      </c>
      <c r="V17" s="74">
        <f>IF(SUMPRODUCT(($A$4:$A17=A17)*($K$4:$K17=K17))&gt;1,0,1)</f>
        <v>1</v>
      </c>
      <c r="W17" s="74">
        <f>IF(SUMPRODUCT(($A$4:$A17=Таблица3[[#This Row],[Наименование]])*($B$4:$B17=Таблица3[[#This Row],[ИНН]])*($I$4:$I17=I17))&gt;1,0,1)</f>
        <v>1</v>
      </c>
      <c r="X17" s="76">
        <f>Таблица3[[#This Row],[Категория]]-Таблица3[[#This Row],[Уникальные компании]]</f>
        <v>0</v>
      </c>
    </row>
    <row r="18" spans="1:24" s="62" customFormat="1" ht="51" x14ac:dyDescent="0.25">
      <c r="A18" s="72" t="s">
        <v>2298</v>
      </c>
      <c r="B18" s="55">
        <v>1320000611</v>
      </c>
      <c r="C18" s="51" t="s">
        <v>2299</v>
      </c>
      <c r="D18" s="52" t="s">
        <v>377</v>
      </c>
      <c r="E18" s="52" t="s">
        <v>364</v>
      </c>
      <c r="F18" s="52" t="s">
        <v>356</v>
      </c>
      <c r="G18" s="52" t="s">
        <v>368</v>
      </c>
      <c r="H18" s="52" t="s">
        <v>360</v>
      </c>
      <c r="I18" s="52" t="s">
        <v>2300</v>
      </c>
      <c r="J18" s="51">
        <v>2021</v>
      </c>
      <c r="K18" s="51" t="s">
        <v>2301</v>
      </c>
      <c r="L18" s="63">
        <v>39667</v>
      </c>
      <c r="M18" s="51" t="s">
        <v>2302</v>
      </c>
      <c r="N18" s="56" t="s">
        <v>2303</v>
      </c>
      <c r="O18" s="61" t="s">
        <v>2304</v>
      </c>
      <c r="P18" s="61" t="s">
        <v>2305</v>
      </c>
      <c r="Q18" s="51">
        <f>IF(SUMPRODUCT(($A$4:$A18=Таблица3[[#This Row],[Наименование]])*($B$4:$B18=Таблица3[[#This Row],[ИНН]]))&gt;1,0,1)</f>
        <v>1</v>
      </c>
      <c r="R18" s="51">
        <f>IF(SUMPRODUCT(($A$4:$A18=A18)*($E$4:$E18=E18))&gt;1,0,1)</f>
        <v>1</v>
      </c>
      <c r="S18" s="51">
        <f>IF(SUMPRODUCT(($A$4:$A18=A18)*($F$4:$F18=F18))&gt;1,0,1)</f>
        <v>1</v>
      </c>
      <c r="T18" s="51">
        <f>IF(SUMPRODUCT(($A$4:$A18=A18)*($G$4:$G18=G18))&gt;1,0,1)</f>
        <v>1</v>
      </c>
      <c r="U18" s="51">
        <f>IF(SUMPRODUCT(($A$4:$A18=A18)*($H$4:$H18=H18))&gt;1,0,1)</f>
        <v>1</v>
      </c>
      <c r="V18" s="74">
        <f>IF(SUMPRODUCT(($A$4:$A18=A18)*($K$4:$K18=K18))&gt;1,0,1)</f>
        <v>1</v>
      </c>
      <c r="W18" s="74">
        <f>IF(SUMPRODUCT(($A$4:$A18=Таблица3[[#This Row],[Наименование]])*($B$4:$B18=Таблица3[[#This Row],[ИНН]])*($I$4:$I18=I18))&gt;1,0,1)</f>
        <v>1</v>
      </c>
      <c r="X18" s="76">
        <f>Таблица3[[#This Row],[Категория]]-Таблица3[[#This Row],[Уникальные компании]]</f>
        <v>0</v>
      </c>
    </row>
    <row r="19" spans="1:24" s="62" customFormat="1" ht="51" x14ac:dyDescent="0.25">
      <c r="A19" s="72" t="s">
        <v>2306</v>
      </c>
      <c r="B19" s="55">
        <v>1311088391</v>
      </c>
      <c r="C19" s="51" t="s">
        <v>2299</v>
      </c>
      <c r="D19" s="52" t="s">
        <v>377</v>
      </c>
      <c r="E19" s="52" t="s">
        <v>364</v>
      </c>
      <c r="F19" s="52" t="s">
        <v>356</v>
      </c>
      <c r="G19" s="52" t="s">
        <v>368</v>
      </c>
      <c r="H19" s="52" t="s">
        <v>360</v>
      </c>
      <c r="I19" s="52" t="s">
        <v>2300</v>
      </c>
      <c r="J19" s="51">
        <v>2021</v>
      </c>
      <c r="K19" s="51" t="s">
        <v>1077</v>
      </c>
      <c r="L19" s="63">
        <v>38685</v>
      </c>
      <c r="M19" s="51" t="s">
        <v>2307</v>
      </c>
      <c r="N19" s="56" t="s">
        <v>2308</v>
      </c>
      <c r="O19" s="61" t="s">
        <v>2309</v>
      </c>
      <c r="P19" s="61" t="s">
        <v>2305</v>
      </c>
      <c r="Q19" s="51">
        <f>IF(SUMPRODUCT(($A$4:$A19=Таблица3[[#This Row],[Наименование]])*($B$4:$B19=Таблица3[[#This Row],[ИНН]]))&gt;1,0,1)</f>
        <v>1</v>
      </c>
      <c r="R19" s="51">
        <f>IF(SUMPRODUCT(($A$4:$A19=A19)*($E$4:$E19=E19))&gt;1,0,1)</f>
        <v>1</v>
      </c>
      <c r="S19" s="51">
        <f>IF(SUMPRODUCT(($A$4:$A19=A19)*($F$4:$F19=F19))&gt;1,0,1)</f>
        <v>1</v>
      </c>
      <c r="T19" s="51">
        <f>IF(SUMPRODUCT(($A$4:$A19=A19)*($G$4:$G19=G19))&gt;1,0,1)</f>
        <v>1</v>
      </c>
      <c r="U19" s="51">
        <f>IF(SUMPRODUCT(($A$4:$A19=A19)*($H$4:$H19=H19))&gt;1,0,1)</f>
        <v>1</v>
      </c>
      <c r="V19" s="74">
        <f>IF(SUMPRODUCT(($A$4:$A19=A19)*($K$4:$K19=K19))&gt;1,0,1)</f>
        <v>1</v>
      </c>
      <c r="W19" s="74">
        <f>IF(SUMPRODUCT(($A$4:$A19=Таблица3[[#This Row],[Наименование]])*($B$4:$B19=Таблица3[[#This Row],[ИНН]])*($I$4:$I19=I19))&gt;1,0,1)</f>
        <v>1</v>
      </c>
      <c r="X19" s="76">
        <f>Таблица3[[#This Row],[Категория]]-Таблица3[[#This Row],[Уникальные компании]]</f>
        <v>0</v>
      </c>
    </row>
    <row r="20" spans="1:24" s="62" customFormat="1" ht="63.75" x14ac:dyDescent="0.25">
      <c r="A20" s="72" t="s">
        <v>239</v>
      </c>
      <c r="B20" s="55">
        <v>1328035951</v>
      </c>
      <c r="C20" s="51" t="s">
        <v>660</v>
      </c>
      <c r="D20" s="52" t="s">
        <v>400</v>
      </c>
      <c r="E20" s="52" t="s">
        <v>363</v>
      </c>
      <c r="F20" s="52" t="s">
        <v>356</v>
      </c>
      <c r="G20" s="52" t="s">
        <v>368</v>
      </c>
      <c r="H20" s="52" t="s">
        <v>360</v>
      </c>
      <c r="I20" s="52" t="s">
        <v>335</v>
      </c>
      <c r="J20" s="51">
        <v>2023</v>
      </c>
      <c r="K20" s="51" t="s">
        <v>1080</v>
      </c>
      <c r="L20" s="63" t="s">
        <v>814</v>
      </c>
      <c r="M20" s="51" t="s">
        <v>815</v>
      </c>
      <c r="N20" s="56" t="s">
        <v>812</v>
      </c>
      <c r="O20" s="61" t="s">
        <v>813</v>
      </c>
      <c r="P20" s="61" t="s">
        <v>811</v>
      </c>
      <c r="Q20" s="51">
        <f>IF(SUMPRODUCT(($A$4:$A20=Таблица3[[#This Row],[Наименование]])*($B$4:$B20=Таблица3[[#This Row],[ИНН]]))&gt;1,0,1)</f>
        <v>1</v>
      </c>
      <c r="R20" s="51">
        <f>IF(SUMPRODUCT(($A$4:$A20=A20)*($E$4:$E20=E20))&gt;1,0,1)</f>
        <v>1</v>
      </c>
      <c r="S20" s="51">
        <f>IF(SUMPRODUCT(($A$4:$A20=A20)*($F$4:$F20=F20))&gt;1,0,1)</f>
        <v>1</v>
      </c>
      <c r="T20" s="51">
        <f>IF(SUMPRODUCT(($A$4:$A20=A20)*($G$4:$G20=G20))&gt;1,0,1)</f>
        <v>1</v>
      </c>
      <c r="U20" s="51">
        <f>IF(SUMPRODUCT(($A$4:$A20=A20)*($H$4:$H20=H20))&gt;1,0,1)</f>
        <v>1</v>
      </c>
      <c r="V20" s="74">
        <f>IF(SUMPRODUCT(($A$4:$A20=A20)*($K$4:$K20=K20))&gt;1,0,1)</f>
        <v>1</v>
      </c>
      <c r="W20" s="74">
        <f>IF(SUMPRODUCT(($A$4:$A20=Таблица3[[#This Row],[Наименование]])*($B$4:$B20=Таблица3[[#This Row],[ИНН]])*($I$4:$I20=I20))&gt;1,0,1)</f>
        <v>1</v>
      </c>
      <c r="X20" s="76">
        <f>Таблица3[[#This Row],[Категория]]-Таблица3[[#This Row],[Уникальные компании]]</f>
        <v>0</v>
      </c>
    </row>
    <row r="21" spans="1:24" s="62" customFormat="1" ht="63.75" x14ac:dyDescent="0.25">
      <c r="A21" s="72" t="s">
        <v>239</v>
      </c>
      <c r="B21" s="55">
        <v>1328035951</v>
      </c>
      <c r="C21" s="51" t="s">
        <v>660</v>
      </c>
      <c r="D21" s="52" t="s">
        <v>404</v>
      </c>
      <c r="E21" s="52" t="s">
        <v>363</v>
      </c>
      <c r="F21" s="52" t="s">
        <v>356</v>
      </c>
      <c r="G21" s="52" t="s">
        <v>368</v>
      </c>
      <c r="H21" s="52" t="s">
        <v>360</v>
      </c>
      <c r="I21" s="52" t="s">
        <v>338</v>
      </c>
      <c r="J21" s="51">
        <v>2023</v>
      </c>
      <c r="K21" s="51" t="s">
        <v>1080</v>
      </c>
      <c r="L21" s="63" t="s">
        <v>814</v>
      </c>
      <c r="M21" s="51" t="s">
        <v>815</v>
      </c>
      <c r="N21" s="56" t="s">
        <v>812</v>
      </c>
      <c r="O21" s="61" t="s">
        <v>813</v>
      </c>
      <c r="P21" s="61" t="s">
        <v>811</v>
      </c>
      <c r="Q21" s="51">
        <f>IF(SUMPRODUCT(($A$4:$A21=Таблица3[[#This Row],[Наименование]])*($B$4:$B21=Таблица3[[#This Row],[ИНН]]))&gt;1,0,1)</f>
        <v>0</v>
      </c>
      <c r="R21" s="51">
        <f>IF(SUMPRODUCT(($A$4:$A21=A21)*($E$4:$E21=E21))&gt;1,0,1)</f>
        <v>0</v>
      </c>
      <c r="S21" s="51">
        <f>IF(SUMPRODUCT(($A$4:$A21=A21)*($F$4:$F21=F21))&gt;1,0,1)</f>
        <v>0</v>
      </c>
      <c r="T21" s="51">
        <f>IF(SUMPRODUCT(($A$4:$A21=A21)*($G$4:$G21=G21))&gt;1,0,1)</f>
        <v>0</v>
      </c>
      <c r="U21" s="51">
        <f>IF(SUMPRODUCT(($A$4:$A21=A21)*($H$4:$H21=H21))&gt;1,0,1)</f>
        <v>0</v>
      </c>
      <c r="V21" s="74">
        <f>IF(SUMPRODUCT(($A$4:$A21=A21)*($K$4:$K21=K21))&gt;1,0,1)</f>
        <v>0</v>
      </c>
      <c r="W21" s="74">
        <f>IF(SUMPRODUCT(($A$4:$A21=Таблица3[[#This Row],[Наименование]])*($B$4:$B21=Таблица3[[#This Row],[ИНН]])*($I$4:$I21=I21))&gt;1,0,1)</f>
        <v>1</v>
      </c>
      <c r="X21" s="76">
        <f>Таблица3[[#This Row],[Категория]]-Таблица3[[#This Row],[Уникальные компании]]</f>
        <v>0</v>
      </c>
    </row>
    <row r="22" spans="1:24" s="62" customFormat="1" ht="165.75" x14ac:dyDescent="0.25">
      <c r="A22" s="72" t="s">
        <v>226</v>
      </c>
      <c r="B22" s="55">
        <v>1309031398</v>
      </c>
      <c r="C22" s="51" t="s">
        <v>752</v>
      </c>
      <c r="D22" s="52" t="s">
        <v>400</v>
      </c>
      <c r="E22" s="52" t="s">
        <v>362</v>
      </c>
      <c r="F22" s="52" t="s">
        <v>356</v>
      </c>
      <c r="G22" s="52" t="s">
        <v>368</v>
      </c>
      <c r="H22" s="52" t="s">
        <v>360</v>
      </c>
      <c r="I22" s="52" t="s">
        <v>330</v>
      </c>
      <c r="J22" s="51">
        <v>2023</v>
      </c>
      <c r="K22" s="51" t="s">
        <v>1078</v>
      </c>
      <c r="L22" s="63">
        <v>37530</v>
      </c>
      <c r="M22" s="51" t="s">
        <v>753</v>
      </c>
      <c r="N22" s="67" t="s">
        <v>756</v>
      </c>
      <c r="O22" s="61" t="s">
        <v>755</v>
      </c>
      <c r="P22" s="61" t="s">
        <v>754</v>
      </c>
      <c r="Q22" s="51">
        <f>IF(SUMPRODUCT(($A$4:$A22=Таблица3[[#This Row],[Наименование]])*($B$4:$B22=Таблица3[[#This Row],[ИНН]]))&gt;1,0,1)</f>
        <v>1</v>
      </c>
      <c r="R22" s="51">
        <f>IF(SUMPRODUCT(($A$4:$A22=A22)*($E$4:$E22=E22))&gt;1,0,1)</f>
        <v>1</v>
      </c>
      <c r="S22" s="51">
        <f>IF(SUMPRODUCT(($A$4:$A22=A22)*($F$4:$F22=F22))&gt;1,0,1)</f>
        <v>1</v>
      </c>
      <c r="T22" s="51">
        <f>IF(SUMPRODUCT(($A$4:$A22=A22)*($G$4:$G22=G22))&gt;1,0,1)</f>
        <v>1</v>
      </c>
      <c r="U22" s="51">
        <f>IF(SUMPRODUCT(($A$4:$A22=A22)*($H$4:$H22=H22))&gt;1,0,1)</f>
        <v>1</v>
      </c>
      <c r="V22" s="74">
        <f>IF(SUMPRODUCT(($A$4:$A22=A22)*($K$4:$K22=K22))&gt;1,0,1)</f>
        <v>1</v>
      </c>
      <c r="W22" s="74">
        <f>IF(SUMPRODUCT(($A$4:$A22=Таблица3[[#This Row],[Наименование]])*($B$4:$B22=Таблица3[[#This Row],[ИНН]])*($I$4:$I22=I22))&gt;1,0,1)</f>
        <v>1</v>
      </c>
      <c r="X22" s="76">
        <f>Таблица3[[#This Row],[Категория]]-Таблица3[[#This Row],[Уникальные компании]]</f>
        <v>0</v>
      </c>
    </row>
    <row r="23" spans="1:24" s="62" customFormat="1" ht="51" x14ac:dyDescent="0.25">
      <c r="A23" s="72" t="s">
        <v>282</v>
      </c>
      <c r="B23" s="55">
        <v>1327005922</v>
      </c>
      <c r="C23" s="51" t="s">
        <v>1015</v>
      </c>
      <c r="D23" s="52" t="s">
        <v>401</v>
      </c>
      <c r="E23" s="52" t="s">
        <v>363</v>
      </c>
      <c r="F23" s="52" t="s">
        <v>356</v>
      </c>
      <c r="G23" s="52" t="s">
        <v>367</v>
      </c>
      <c r="H23" s="52" t="s">
        <v>361</v>
      </c>
      <c r="I23" s="52" t="s">
        <v>339</v>
      </c>
      <c r="J23" s="51">
        <v>2023</v>
      </c>
      <c r="K23" s="51" t="s">
        <v>1080</v>
      </c>
      <c r="L23" s="63" t="s">
        <v>1014</v>
      </c>
      <c r="M23" s="51" t="s">
        <v>1013</v>
      </c>
      <c r="N23" s="56" t="s">
        <v>1011</v>
      </c>
      <c r="O23" s="61" t="s">
        <v>1012</v>
      </c>
      <c r="P23" s="61" t="s">
        <v>1010</v>
      </c>
      <c r="Q23" s="51">
        <f>IF(SUMPRODUCT(($A$4:$A23=Таблица3[[#This Row],[Наименование]])*($B$4:$B23=Таблица3[[#This Row],[ИНН]]))&gt;1,0,1)</f>
        <v>1</v>
      </c>
      <c r="R23" s="51">
        <f>IF(SUMPRODUCT(($A$4:$A23=A23)*($E$4:$E23=E23))&gt;1,0,1)</f>
        <v>1</v>
      </c>
      <c r="S23" s="51">
        <f>IF(SUMPRODUCT(($A$4:$A23=A23)*($F$4:$F23=F23))&gt;1,0,1)</f>
        <v>1</v>
      </c>
      <c r="T23" s="51">
        <f>IF(SUMPRODUCT(($A$4:$A23=A23)*($G$4:$G23=G23))&gt;1,0,1)</f>
        <v>1</v>
      </c>
      <c r="U23" s="51">
        <f>IF(SUMPRODUCT(($A$4:$A23=A23)*($H$4:$H23=H23))&gt;1,0,1)</f>
        <v>1</v>
      </c>
      <c r="V23" s="74">
        <f>IF(SUMPRODUCT(($A$4:$A23=A23)*($K$4:$K23=K23))&gt;1,0,1)</f>
        <v>1</v>
      </c>
      <c r="W23" s="74">
        <f>IF(SUMPRODUCT(($A$4:$A23=Таблица3[[#This Row],[Наименование]])*($B$4:$B23=Таблица3[[#This Row],[ИНН]])*($I$4:$I23=I23))&gt;1,0,1)</f>
        <v>1</v>
      </c>
      <c r="X23" s="76">
        <f>Таблица3[[#This Row],[Категория]]-Таблица3[[#This Row],[Уникальные компании]]</f>
        <v>0</v>
      </c>
    </row>
    <row r="24" spans="1:24" s="62" customFormat="1" ht="89.25" x14ac:dyDescent="0.25">
      <c r="A24" s="72" t="s">
        <v>267</v>
      </c>
      <c r="B24" s="55">
        <v>1325029808</v>
      </c>
      <c r="C24" s="51" t="s">
        <v>556</v>
      </c>
      <c r="D24" s="52" t="s">
        <v>401</v>
      </c>
      <c r="E24" s="52" t="s">
        <v>362</v>
      </c>
      <c r="F24" s="52" t="s">
        <v>356</v>
      </c>
      <c r="G24" s="52" t="s">
        <v>367</v>
      </c>
      <c r="H24" s="52" t="s">
        <v>360</v>
      </c>
      <c r="I24" s="52" t="s">
        <v>336</v>
      </c>
      <c r="J24" s="51">
        <v>2023</v>
      </c>
      <c r="K24" s="51" t="s">
        <v>1091</v>
      </c>
      <c r="L24" s="63" t="s">
        <v>871</v>
      </c>
      <c r="M24" s="51" t="s">
        <v>865</v>
      </c>
      <c r="N24" s="56" t="s">
        <v>869</v>
      </c>
      <c r="O24" s="61" t="s">
        <v>870</v>
      </c>
      <c r="P24" s="61" t="s">
        <v>868</v>
      </c>
      <c r="Q24" s="51">
        <f>IF(SUMPRODUCT(($A$4:$A24=Таблица3[[#This Row],[Наименование]])*($B$4:$B24=Таблица3[[#This Row],[ИНН]]))&gt;1,0,1)</f>
        <v>1</v>
      </c>
      <c r="R24" s="51">
        <f>IF(SUMPRODUCT(($A$4:$A24=A24)*($E$4:$E24=E24))&gt;1,0,1)</f>
        <v>1</v>
      </c>
      <c r="S24" s="51">
        <f>IF(SUMPRODUCT(($A$4:$A24=A24)*($F$4:$F24=F24))&gt;1,0,1)</f>
        <v>1</v>
      </c>
      <c r="T24" s="51">
        <f>IF(SUMPRODUCT(($A$4:$A24=A24)*($G$4:$G24=G24))&gt;1,0,1)</f>
        <v>1</v>
      </c>
      <c r="U24" s="51">
        <f>IF(SUMPRODUCT(($A$4:$A24=A24)*($H$4:$H24=H24))&gt;1,0,1)</f>
        <v>1</v>
      </c>
      <c r="V24" s="74">
        <f>IF(SUMPRODUCT(($A$4:$A24=A24)*($K$4:$K24=K24))&gt;1,0,1)</f>
        <v>1</v>
      </c>
      <c r="W24" s="74">
        <f>IF(SUMPRODUCT(($A$4:$A24=Таблица3[[#This Row],[Наименование]])*($B$4:$B24=Таблица3[[#This Row],[ИНН]])*($I$4:$I24=I24))&gt;1,0,1)</f>
        <v>1</v>
      </c>
      <c r="X24" s="76">
        <f>Таблица3[[#This Row],[Категория]]-Таблица3[[#This Row],[Уникальные компании]]</f>
        <v>0</v>
      </c>
    </row>
    <row r="25" spans="1:24" s="62" customFormat="1" ht="51" x14ac:dyDescent="0.25">
      <c r="A25" s="72" t="s">
        <v>173</v>
      </c>
      <c r="B25" s="55">
        <v>1322010439</v>
      </c>
      <c r="C25" s="51" t="s">
        <v>465</v>
      </c>
      <c r="D25" s="52" t="s">
        <v>385</v>
      </c>
      <c r="E25" s="52" t="s">
        <v>362</v>
      </c>
      <c r="F25" s="52" t="s">
        <v>356</v>
      </c>
      <c r="G25" s="52" t="s">
        <v>366</v>
      </c>
      <c r="H25" s="52" t="s">
        <v>360</v>
      </c>
      <c r="I25" s="52" t="s">
        <v>305</v>
      </c>
      <c r="J25" s="51">
        <v>2023</v>
      </c>
      <c r="K25" s="51" t="s">
        <v>1076</v>
      </c>
      <c r="L25" s="63">
        <v>38568</v>
      </c>
      <c r="M25" s="51" t="s">
        <v>489</v>
      </c>
      <c r="N25" s="56" t="s">
        <v>468</v>
      </c>
      <c r="O25" s="61" t="s">
        <v>467</v>
      </c>
      <c r="P25" s="61" t="s">
        <v>466</v>
      </c>
      <c r="Q25" s="51">
        <f>IF(SUMPRODUCT(($A$4:$A25=Таблица3[[#This Row],[Наименование]])*($B$4:$B25=Таблица3[[#This Row],[ИНН]]))&gt;1,0,1)</f>
        <v>1</v>
      </c>
      <c r="R25" s="51">
        <f>IF(SUMPRODUCT(($A$4:$A25=A25)*($E$4:$E25=E25))&gt;1,0,1)</f>
        <v>1</v>
      </c>
      <c r="S25" s="51">
        <f>IF(SUMPRODUCT(($A$4:$A25=A25)*($F$4:$F25=F25))&gt;1,0,1)</f>
        <v>1</v>
      </c>
      <c r="T25" s="51">
        <f>IF(SUMPRODUCT(($A$4:$A25=A25)*($G$4:$G25=G25))&gt;1,0,1)</f>
        <v>1</v>
      </c>
      <c r="U25" s="51">
        <f>IF(SUMPRODUCT(($A$4:$A25=A25)*($H$4:$H25=H25))&gt;1,0,1)</f>
        <v>1</v>
      </c>
      <c r="V25" s="74">
        <f>IF(SUMPRODUCT(($A$4:$A25=A25)*($K$4:$K25=K25))&gt;1,0,1)</f>
        <v>1</v>
      </c>
      <c r="W25" s="74">
        <f>IF(SUMPRODUCT(($A$4:$A25=Таблица3[[#This Row],[Наименование]])*($B$4:$B25=Таблица3[[#This Row],[ИНН]])*($I$4:$I25=I25))&gt;1,0,1)</f>
        <v>1</v>
      </c>
      <c r="X25" s="76">
        <f>Таблица3[[#This Row],[Категория]]-Таблица3[[#This Row],[Уникальные компании]]</f>
        <v>0</v>
      </c>
    </row>
    <row r="26" spans="1:24" s="62" customFormat="1" ht="51" x14ac:dyDescent="0.25">
      <c r="A26" s="72" t="s">
        <v>173</v>
      </c>
      <c r="B26" s="55">
        <v>1322010439</v>
      </c>
      <c r="C26" s="51" t="s">
        <v>465</v>
      </c>
      <c r="D26" s="52" t="s">
        <v>385</v>
      </c>
      <c r="E26" s="52" t="s">
        <v>362</v>
      </c>
      <c r="F26" s="52" t="s">
        <v>356</v>
      </c>
      <c r="G26" s="52" t="s">
        <v>366</v>
      </c>
      <c r="H26" s="52" t="s">
        <v>360</v>
      </c>
      <c r="I26" s="52" t="s">
        <v>308</v>
      </c>
      <c r="J26" s="51">
        <v>2023</v>
      </c>
      <c r="K26" s="51" t="s">
        <v>1076</v>
      </c>
      <c r="L26" s="63">
        <v>38568</v>
      </c>
      <c r="M26" s="51" t="s">
        <v>489</v>
      </c>
      <c r="N26" s="56" t="s">
        <v>468</v>
      </c>
      <c r="O26" s="61" t="s">
        <v>467</v>
      </c>
      <c r="P26" s="61" t="s">
        <v>466</v>
      </c>
      <c r="Q26" s="51">
        <f>IF(SUMPRODUCT(($A$4:$A26=Таблица3[[#This Row],[Наименование]])*($B$4:$B26=Таблица3[[#This Row],[ИНН]]))&gt;1,0,1)</f>
        <v>0</v>
      </c>
      <c r="R26" s="51">
        <f>IF(SUMPRODUCT(($A$4:$A26=A26)*($E$4:$E26=E26))&gt;1,0,1)</f>
        <v>0</v>
      </c>
      <c r="S26" s="51">
        <f>IF(SUMPRODUCT(($A$4:$A26=A26)*($F$4:$F26=F26))&gt;1,0,1)</f>
        <v>0</v>
      </c>
      <c r="T26" s="51">
        <f>IF(SUMPRODUCT(($A$4:$A26=A26)*($G$4:$G26=G26))&gt;1,0,1)</f>
        <v>0</v>
      </c>
      <c r="U26" s="51">
        <f>IF(SUMPRODUCT(($A$4:$A26=A26)*($H$4:$H26=H26))&gt;1,0,1)</f>
        <v>0</v>
      </c>
      <c r="V26" s="74">
        <f>IF(SUMPRODUCT(($A$4:$A26=A26)*($K$4:$K26=K26))&gt;1,0,1)</f>
        <v>0</v>
      </c>
      <c r="W26" s="74">
        <f>IF(SUMPRODUCT(($A$4:$A26=Таблица3[[#This Row],[Наименование]])*($B$4:$B26=Таблица3[[#This Row],[ИНН]])*($I$4:$I26=I26))&gt;1,0,1)</f>
        <v>1</v>
      </c>
      <c r="X26" s="76">
        <f>Таблица3[[#This Row],[Категория]]-Таблица3[[#This Row],[Уникальные компании]]</f>
        <v>0</v>
      </c>
    </row>
    <row r="27" spans="1:24" s="62" customFormat="1" ht="51" x14ac:dyDescent="0.25">
      <c r="A27" s="72" t="s">
        <v>173</v>
      </c>
      <c r="B27" s="55">
        <v>1322010439</v>
      </c>
      <c r="C27" s="51" t="s">
        <v>465</v>
      </c>
      <c r="D27" s="52" t="s">
        <v>385</v>
      </c>
      <c r="E27" s="52" t="s">
        <v>362</v>
      </c>
      <c r="F27" s="52" t="s">
        <v>356</v>
      </c>
      <c r="G27" s="52" t="s">
        <v>366</v>
      </c>
      <c r="H27" s="52" t="s">
        <v>360</v>
      </c>
      <c r="I27" s="78" t="s">
        <v>1977</v>
      </c>
      <c r="J27" s="51">
        <v>2023</v>
      </c>
      <c r="K27" s="51" t="s">
        <v>1076</v>
      </c>
      <c r="L27" s="63">
        <v>38568</v>
      </c>
      <c r="M27" s="51" t="s">
        <v>489</v>
      </c>
      <c r="N27" s="56" t="s">
        <v>468</v>
      </c>
      <c r="O27" s="61" t="s">
        <v>467</v>
      </c>
      <c r="P27" s="61" t="s">
        <v>466</v>
      </c>
      <c r="Q27" s="51">
        <f>IF(SUMPRODUCT(($A$4:$A27=Таблица3[[#This Row],[Наименование]])*($B$4:$B27=Таблица3[[#This Row],[ИНН]]))&gt;1,0,1)</f>
        <v>0</v>
      </c>
      <c r="R27" s="51">
        <f>IF(SUMPRODUCT(($A$4:$A27=A27)*($E$4:$E27=E27))&gt;1,0,1)</f>
        <v>0</v>
      </c>
      <c r="S27" s="51">
        <f>IF(SUMPRODUCT(($A$4:$A27=A27)*($F$4:$F27=F27))&gt;1,0,1)</f>
        <v>0</v>
      </c>
      <c r="T27" s="51">
        <f>IF(SUMPRODUCT(($A$4:$A27=A27)*($G$4:$G27=G27))&gt;1,0,1)</f>
        <v>0</v>
      </c>
      <c r="U27" s="51">
        <f>IF(SUMPRODUCT(($A$4:$A27=A27)*($H$4:$H27=H27))&gt;1,0,1)</f>
        <v>0</v>
      </c>
      <c r="V27" s="74">
        <f>IF(SUMPRODUCT(($A$4:$A27=A27)*($K$4:$K27=K27))&gt;1,0,1)</f>
        <v>0</v>
      </c>
      <c r="W27" s="74">
        <f>IF(SUMPRODUCT(($A$4:$A27=Таблица3[[#This Row],[Наименование]])*($B$4:$B27=Таблица3[[#This Row],[ИНН]])*($I$4:$I27=I27))&gt;1,0,1)</f>
        <v>1</v>
      </c>
      <c r="X27" s="76">
        <f>Таблица3[[#This Row],[Категория]]-Таблица3[[#This Row],[Уникальные компании]]</f>
        <v>0</v>
      </c>
    </row>
    <row r="28" spans="1:24" s="62" customFormat="1" ht="89.25" x14ac:dyDescent="0.25">
      <c r="A28" s="72" t="s">
        <v>275</v>
      </c>
      <c r="B28" s="55">
        <v>1324015626</v>
      </c>
      <c r="C28" s="51" t="s">
        <v>986</v>
      </c>
      <c r="D28" s="52" t="s">
        <v>405</v>
      </c>
      <c r="E28" s="52" t="s">
        <v>362</v>
      </c>
      <c r="F28" s="52" t="s">
        <v>356</v>
      </c>
      <c r="G28" s="52" t="s">
        <v>366</v>
      </c>
      <c r="H28" s="52" t="s">
        <v>360</v>
      </c>
      <c r="I28" s="52" t="s">
        <v>337</v>
      </c>
      <c r="J28" s="51">
        <v>2023</v>
      </c>
      <c r="K28" s="51" t="s">
        <v>1083</v>
      </c>
      <c r="L28" s="63" t="s">
        <v>985</v>
      </c>
      <c r="M28" s="51" t="s">
        <v>987</v>
      </c>
      <c r="N28" s="56" t="s">
        <v>989</v>
      </c>
      <c r="O28" s="61" t="s">
        <v>990</v>
      </c>
      <c r="P28" s="61" t="s">
        <v>988</v>
      </c>
      <c r="Q28" s="51">
        <f>IF(SUMPRODUCT(($A$4:$A28=Таблица3[[#This Row],[Наименование]])*($B$4:$B28=Таблица3[[#This Row],[ИНН]]))&gt;1,0,1)</f>
        <v>1</v>
      </c>
      <c r="R28" s="51">
        <f>IF(SUMPRODUCT(($A$4:$A28=A28)*($E$4:$E28=E28))&gt;1,0,1)</f>
        <v>1</v>
      </c>
      <c r="S28" s="51">
        <f>IF(SUMPRODUCT(($A$4:$A28=A28)*($F$4:$F28=F28))&gt;1,0,1)</f>
        <v>1</v>
      </c>
      <c r="T28" s="51">
        <f>IF(SUMPRODUCT(($A$4:$A28=A28)*($G$4:$G28=G28))&gt;1,0,1)</f>
        <v>1</v>
      </c>
      <c r="U28" s="51">
        <f>IF(SUMPRODUCT(($A$4:$A28=A28)*($H$4:$H28=H28))&gt;1,0,1)</f>
        <v>1</v>
      </c>
      <c r="V28" s="74">
        <f>IF(SUMPRODUCT(($A$4:$A28=A28)*($K$4:$K28=K28))&gt;1,0,1)</f>
        <v>1</v>
      </c>
      <c r="W28" s="74">
        <f>IF(SUMPRODUCT(($A$4:$A28=Таблица3[[#This Row],[Наименование]])*($B$4:$B28=Таблица3[[#This Row],[ИНН]])*($I$4:$I28=I28))&gt;1,0,1)</f>
        <v>1</v>
      </c>
      <c r="X28" s="76">
        <f>Таблица3[[#This Row],[Категория]]-Таблица3[[#This Row],[Уникальные компании]]</f>
        <v>0</v>
      </c>
    </row>
    <row r="29" spans="1:24" s="62" customFormat="1" ht="89.25" x14ac:dyDescent="0.25">
      <c r="A29" s="72" t="s">
        <v>205</v>
      </c>
      <c r="B29" s="55">
        <v>1325003052</v>
      </c>
      <c r="C29" s="51" t="s">
        <v>628</v>
      </c>
      <c r="D29" s="52" t="s">
        <v>397</v>
      </c>
      <c r="E29" s="52" t="s">
        <v>362</v>
      </c>
      <c r="F29" s="52" t="s">
        <v>356</v>
      </c>
      <c r="G29" s="52" t="s">
        <v>368</v>
      </c>
      <c r="H29" s="52" t="s">
        <v>360</v>
      </c>
      <c r="I29" s="52" t="s">
        <v>317</v>
      </c>
      <c r="J29" s="51">
        <v>2023</v>
      </c>
      <c r="K29" s="51" t="s">
        <v>1080</v>
      </c>
      <c r="L29" s="63">
        <v>37514</v>
      </c>
      <c r="M29" s="51" t="s">
        <v>629</v>
      </c>
      <c r="N29" s="56" t="s">
        <v>626</v>
      </c>
      <c r="O29" s="61" t="s">
        <v>627</v>
      </c>
      <c r="P29" s="61" t="s">
        <v>625</v>
      </c>
      <c r="Q29" s="51">
        <f>IF(SUMPRODUCT(($A$4:$A29=Таблица3[[#This Row],[Наименование]])*($B$4:$B29=Таблица3[[#This Row],[ИНН]]))&gt;1,0,1)</f>
        <v>1</v>
      </c>
      <c r="R29" s="51">
        <f>IF(SUMPRODUCT(($A$4:$A29=A29)*($E$4:$E29=E29))&gt;1,0,1)</f>
        <v>1</v>
      </c>
      <c r="S29" s="51">
        <f>IF(SUMPRODUCT(($A$4:$A29=A29)*($F$4:$F29=F29))&gt;1,0,1)</f>
        <v>1</v>
      </c>
      <c r="T29" s="51">
        <f>IF(SUMPRODUCT(($A$4:$A29=A29)*($G$4:$G29=G29))&gt;1,0,1)</f>
        <v>1</v>
      </c>
      <c r="U29" s="51">
        <f>IF(SUMPRODUCT(($A$4:$A29=A29)*($H$4:$H29=H29))&gt;1,0,1)</f>
        <v>1</v>
      </c>
      <c r="V29" s="74">
        <f>IF(SUMPRODUCT(($A$4:$A29=A29)*($K$4:$K29=K29))&gt;1,0,1)</f>
        <v>1</v>
      </c>
      <c r="W29" s="74">
        <f>IF(SUMPRODUCT(($A$4:$A29=Таблица3[[#This Row],[Наименование]])*($B$4:$B29=Таблица3[[#This Row],[ИНН]])*($I$4:$I29=I29))&gt;1,0,1)</f>
        <v>1</v>
      </c>
      <c r="X29" s="76">
        <f>Таблица3[[#This Row],[Категория]]-Таблица3[[#This Row],[Уникальные компании]]</f>
        <v>0</v>
      </c>
    </row>
    <row r="30" spans="1:24" s="62" customFormat="1" ht="89.25" x14ac:dyDescent="0.25">
      <c r="A30" s="72" t="s">
        <v>205</v>
      </c>
      <c r="B30" s="55">
        <v>1325003052</v>
      </c>
      <c r="C30" s="51" t="s">
        <v>628</v>
      </c>
      <c r="D30" s="52" t="s">
        <v>400</v>
      </c>
      <c r="E30" s="52" t="s">
        <v>362</v>
      </c>
      <c r="F30" s="52" t="s">
        <v>356</v>
      </c>
      <c r="G30" s="52" t="s">
        <v>368</v>
      </c>
      <c r="H30" s="52" t="s">
        <v>360</v>
      </c>
      <c r="I30" s="52" t="s">
        <v>333</v>
      </c>
      <c r="J30" s="51">
        <v>2023</v>
      </c>
      <c r="K30" s="51" t="s">
        <v>1080</v>
      </c>
      <c r="L30" s="63">
        <v>37514</v>
      </c>
      <c r="M30" s="51" t="s">
        <v>629</v>
      </c>
      <c r="N30" s="56" t="s">
        <v>626</v>
      </c>
      <c r="O30" s="61" t="s">
        <v>627</v>
      </c>
      <c r="P30" s="61" t="s">
        <v>625</v>
      </c>
      <c r="Q30" s="51">
        <f>IF(SUMPRODUCT(($A$4:$A30=Таблица3[[#This Row],[Наименование]])*($B$4:$B30=Таблица3[[#This Row],[ИНН]]))&gt;1,0,1)</f>
        <v>0</v>
      </c>
      <c r="R30" s="51">
        <f>IF(SUMPRODUCT(($A$4:$A30=A30)*($E$4:$E30=E30))&gt;1,0,1)</f>
        <v>0</v>
      </c>
      <c r="S30" s="51">
        <f>IF(SUMPRODUCT(($A$4:$A30=A30)*($F$4:$F30=F30))&gt;1,0,1)</f>
        <v>0</v>
      </c>
      <c r="T30" s="51">
        <f>IF(SUMPRODUCT(($A$4:$A30=A30)*($G$4:$G30=G30))&gt;1,0,1)</f>
        <v>0</v>
      </c>
      <c r="U30" s="51">
        <f>IF(SUMPRODUCT(($A$4:$A30=A30)*($H$4:$H30=H30))&gt;1,0,1)</f>
        <v>0</v>
      </c>
      <c r="V30" s="74">
        <f>IF(SUMPRODUCT(($A$4:$A30=A30)*($K$4:$K30=K30))&gt;1,0,1)</f>
        <v>0</v>
      </c>
      <c r="W30" s="74">
        <f>IF(SUMPRODUCT(($A$4:$A30=Таблица3[[#This Row],[Наименование]])*($B$4:$B30=Таблица3[[#This Row],[ИНН]])*($I$4:$I30=I30))&gt;1,0,1)</f>
        <v>1</v>
      </c>
      <c r="X30" s="76">
        <f>Таблица3[[#This Row],[Категория]]-Таблица3[[#This Row],[Уникальные компании]]</f>
        <v>0</v>
      </c>
    </row>
    <row r="31" spans="1:24" s="62" customFormat="1" ht="89.25" x14ac:dyDescent="0.25">
      <c r="A31" s="72" t="s">
        <v>205</v>
      </c>
      <c r="B31" s="55">
        <v>1325003052</v>
      </c>
      <c r="C31" s="51" t="s">
        <v>628</v>
      </c>
      <c r="D31" s="52" t="s">
        <v>400</v>
      </c>
      <c r="E31" s="52" t="s">
        <v>362</v>
      </c>
      <c r="F31" s="52" t="s">
        <v>356</v>
      </c>
      <c r="G31" s="52" t="s">
        <v>368</v>
      </c>
      <c r="H31" s="52" t="s">
        <v>360</v>
      </c>
      <c r="I31" s="52" t="s">
        <v>334</v>
      </c>
      <c r="J31" s="51">
        <v>2023</v>
      </c>
      <c r="K31" s="51" t="s">
        <v>1080</v>
      </c>
      <c r="L31" s="63">
        <v>37514</v>
      </c>
      <c r="M31" s="51" t="s">
        <v>629</v>
      </c>
      <c r="N31" s="56" t="s">
        <v>626</v>
      </c>
      <c r="O31" s="61" t="s">
        <v>627</v>
      </c>
      <c r="P31" s="61" t="s">
        <v>625</v>
      </c>
      <c r="Q31" s="51">
        <f>IF(SUMPRODUCT(($A$4:$A31=Таблица3[[#This Row],[Наименование]])*($B$4:$B31=Таблица3[[#This Row],[ИНН]]))&gt;1,0,1)</f>
        <v>0</v>
      </c>
      <c r="R31" s="51">
        <f>IF(SUMPRODUCT(($A$4:$A31=A31)*($E$4:$E31=E31))&gt;1,0,1)</f>
        <v>0</v>
      </c>
      <c r="S31" s="51">
        <f>IF(SUMPRODUCT(($A$4:$A31=A31)*($F$4:$F31=F31))&gt;1,0,1)</f>
        <v>0</v>
      </c>
      <c r="T31" s="51">
        <f>IF(SUMPRODUCT(($A$4:$A31=A31)*($G$4:$G31=G31))&gt;1,0,1)</f>
        <v>0</v>
      </c>
      <c r="U31" s="51">
        <f>IF(SUMPRODUCT(($A$4:$A31=A31)*($H$4:$H31=H31))&gt;1,0,1)</f>
        <v>0</v>
      </c>
      <c r="V31" s="74">
        <f>IF(SUMPRODUCT(($A$4:$A31=A31)*($K$4:$K31=K31))&gt;1,0,1)</f>
        <v>0</v>
      </c>
      <c r="W31" s="74">
        <f>IF(SUMPRODUCT(($A$4:$A31=Таблица3[[#This Row],[Наименование]])*($B$4:$B31=Таблица3[[#This Row],[ИНН]])*($I$4:$I31=I31))&gt;1,0,1)</f>
        <v>1</v>
      </c>
      <c r="X31" s="76">
        <f>Таблица3[[#This Row],[Категория]]-Таблица3[[#This Row],[Уникальные компании]]</f>
        <v>0</v>
      </c>
    </row>
    <row r="32" spans="1:24" s="62" customFormat="1" ht="89.25" x14ac:dyDescent="0.25">
      <c r="A32" s="72" t="s">
        <v>205</v>
      </c>
      <c r="B32" s="55">
        <v>1325003052</v>
      </c>
      <c r="C32" s="51" t="s">
        <v>628</v>
      </c>
      <c r="D32" s="52" t="s">
        <v>400</v>
      </c>
      <c r="E32" s="52" t="s">
        <v>362</v>
      </c>
      <c r="F32" s="52" t="s">
        <v>356</v>
      </c>
      <c r="G32" s="52" t="s">
        <v>368</v>
      </c>
      <c r="H32" s="52" t="s">
        <v>360</v>
      </c>
      <c r="I32" s="52" t="s">
        <v>335</v>
      </c>
      <c r="J32" s="51">
        <v>2023</v>
      </c>
      <c r="K32" s="51" t="s">
        <v>1080</v>
      </c>
      <c r="L32" s="63">
        <v>37514</v>
      </c>
      <c r="M32" s="51" t="s">
        <v>629</v>
      </c>
      <c r="N32" s="56" t="s">
        <v>626</v>
      </c>
      <c r="O32" s="61" t="s">
        <v>627</v>
      </c>
      <c r="P32" s="61" t="s">
        <v>625</v>
      </c>
      <c r="Q32" s="51">
        <f>IF(SUMPRODUCT(($A$4:$A32=Таблица3[[#This Row],[Наименование]])*($B$4:$B32=Таблица3[[#This Row],[ИНН]]))&gt;1,0,1)</f>
        <v>0</v>
      </c>
      <c r="R32" s="51">
        <f>IF(SUMPRODUCT(($A$4:$A32=A32)*($E$4:$E32=E32))&gt;1,0,1)</f>
        <v>0</v>
      </c>
      <c r="S32" s="51">
        <f>IF(SUMPRODUCT(($A$4:$A32=A32)*($F$4:$F32=F32))&gt;1,0,1)</f>
        <v>0</v>
      </c>
      <c r="T32" s="51">
        <f>IF(SUMPRODUCT(($A$4:$A32=A32)*($G$4:$G32=G32))&gt;1,0,1)</f>
        <v>0</v>
      </c>
      <c r="U32" s="51">
        <f>IF(SUMPRODUCT(($A$4:$A32=A32)*($H$4:$H32=H32))&gt;1,0,1)</f>
        <v>0</v>
      </c>
      <c r="V32" s="74">
        <f>IF(SUMPRODUCT(($A$4:$A32=A32)*($K$4:$K32=K32))&gt;1,0,1)</f>
        <v>0</v>
      </c>
      <c r="W32" s="74">
        <f>IF(SUMPRODUCT(($A$4:$A32=Таблица3[[#This Row],[Наименование]])*($B$4:$B32=Таблица3[[#This Row],[ИНН]])*($I$4:$I32=I32))&gt;1,0,1)</f>
        <v>1</v>
      </c>
      <c r="X32" s="76">
        <f>Таблица3[[#This Row],[Категория]]-Таблица3[[#This Row],[Уникальные компании]]</f>
        <v>0</v>
      </c>
    </row>
    <row r="33" spans="1:24" s="62" customFormat="1" ht="89.25" x14ac:dyDescent="0.25">
      <c r="A33" s="72" t="s">
        <v>205</v>
      </c>
      <c r="B33" s="55">
        <v>1325003052</v>
      </c>
      <c r="C33" s="51" t="s">
        <v>628</v>
      </c>
      <c r="D33" s="52" t="s">
        <v>401</v>
      </c>
      <c r="E33" s="52" t="s">
        <v>362</v>
      </c>
      <c r="F33" s="52" t="s">
        <v>356</v>
      </c>
      <c r="G33" s="52" t="s">
        <v>368</v>
      </c>
      <c r="H33" s="52" t="s">
        <v>360</v>
      </c>
      <c r="I33" s="52" t="s">
        <v>339</v>
      </c>
      <c r="J33" s="51">
        <v>2023</v>
      </c>
      <c r="K33" s="51" t="s">
        <v>1080</v>
      </c>
      <c r="L33" s="63">
        <v>37514</v>
      </c>
      <c r="M33" s="51" t="s">
        <v>629</v>
      </c>
      <c r="N33" s="56" t="s">
        <v>626</v>
      </c>
      <c r="O33" s="61" t="s">
        <v>627</v>
      </c>
      <c r="P33" s="61" t="s">
        <v>625</v>
      </c>
      <c r="Q33" s="51">
        <f>IF(SUMPRODUCT(($A$4:$A33=Таблица3[[#This Row],[Наименование]])*($B$4:$B33=Таблица3[[#This Row],[ИНН]]))&gt;1,0,1)</f>
        <v>0</v>
      </c>
      <c r="R33" s="51">
        <f>IF(SUMPRODUCT(($A$4:$A33=A33)*($E$4:$E33=E33))&gt;1,0,1)</f>
        <v>0</v>
      </c>
      <c r="S33" s="51">
        <f>IF(SUMPRODUCT(($A$4:$A33=A33)*($F$4:$F33=F33))&gt;1,0,1)</f>
        <v>0</v>
      </c>
      <c r="T33" s="51">
        <f>IF(SUMPRODUCT(($A$4:$A33=A33)*($G$4:$G33=G33))&gt;1,0,1)</f>
        <v>0</v>
      </c>
      <c r="U33" s="51">
        <f>IF(SUMPRODUCT(($A$4:$A33=A33)*($H$4:$H33=H33))&gt;1,0,1)</f>
        <v>0</v>
      </c>
      <c r="V33" s="74">
        <f>IF(SUMPRODUCT(($A$4:$A33=A33)*($K$4:$K33=K33))&gt;1,0,1)</f>
        <v>0</v>
      </c>
      <c r="W33" s="74">
        <f>IF(SUMPRODUCT(($A$4:$A33=Таблица3[[#This Row],[Наименование]])*($B$4:$B33=Таблица3[[#This Row],[ИНН]])*($I$4:$I33=I33))&gt;1,0,1)</f>
        <v>1</v>
      </c>
      <c r="X33" s="76">
        <f>Таблица3[[#This Row],[Категория]]-Таблица3[[#This Row],[Уникальные компании]]</f>
        <v>0</v>
      </c>
    </row>
    <row r="34" spans="1:24" s="62" customFormat="1" ht="38.25" x14ac:dyDescent="0.25">
      <c r="A34" s="72" t="s">
        <v>176</v>
      </c>
      <c r="B34" s="55">
        <v>1326026310</v>
      </c>
      <c r="C34" s="51" t="s">
        <v>482</v>
      </c>
      <c r="D34" s="52" t="s">
        <v>385</v>
      </c>
      <c r="E34" s="52" t="s">
        <v>362</v>
      </c>
      <c r="F34" s="52" t="s">
        <v>356</v>
      </c>
      <c r="G34" s="52" t="s">
        <v>367</v>
      </c>
      <c r="H34" s="52" t="s">
        <v>360</v>
      </c>
      <c r="I34" s="52" t="s">
        <v>2296</v>
      </c>
      <c r="J34" s="51">
        <v>2023</v>
      </c>
      <c r="K34" s="51" t="s">
        <v>1080</v>
      </c>
      <c r="L34" s="63">
        <v>37514</v>
      </c>
      <c r="M34" s="51" t="s">
        <v>629</v>
      </c>
      <c r="N34" s="56" t="s">
        <v>626</v>
      </c>
      <c r="O34" s="61" t="s">
        <v>627</v>
      </c>
      <c r="P34" s="61" t="s">
        <v>625</v>
      </c>
      <c r="Q34" s="51">
        <f>IF(SUMPRODUCT(($A$4:$A34=Таблица3[[#This Row],[Наименование]])*($B$4:$B34=Таблица3[[#This Row],[ИНН]]))&gt;1,0,1)</f>
        <v>1</v>
      </c>
      <c r="R34" s="51">
        <f>IF(SUMPRODUCT(($A$4:$A34=A34)*($E$4:$E34=E34))&gt;1,0,1)</f>
        <v>1</v>
      </c>
      <c r="S34" s="51">
        <f>IF(SUMPRODUCT(($A$4:$A34=A34)*($F$4:$F34=F34))&gt;1,0,1)</f>
        <v>1</v>
      </c>
      <c r="T34" s="51">
        <f>IF(SUMPRODUCT(($A$4:$A34=A34)*($G$4:$G34=G34))&gt;1,0,1)</f>
        <v>1</v>
      </c>
      <c r="U34" s="51">
        <f>IF(SUMPRODUCT(($A$4:$A34=A34)*($H$4:$H34=H34))&gt;1,0,1)</f>
        <v>1</v>
      </c>
      <c r="V34" s="74">
        <f>IF(SUMPRODUCT(($A$4:$A34=A34)*($K$4:$K34=K34))&gt;1,0,1)</f>
        <v>1</v>
      </c>
      <c r="W34" s="74">
        <f>IF(SUMPRODUCT(($A$4:$A34=Таблица3[[#This Row],[Наименование]])*($B$4:$B34=Таблица3[[#This Row],[ИНН]])*($I$4:$I34=I34))&gt;1,0,1)</f>
        <v>1</v>
      </c>
      <c r="X34" s="76">
        <f>Таблица3[[#This Row],[Категория]]-Таблица3[[#This Row],[Уникальные компании]]</f>
        <v>0</v>
      </c>
    </row>
    <row r="35" spans="1:24" s="62" customFormat="1" ht="51" x14ac:dyDescent="0.25">
      <c r="A35" s="72" t="s">
        <v>176</v>
      </c>
      <c r="B35" s="55">
        <v>1326026310</v>
      </c>
      <c r="C35" s="51" t="s">
        <v>482</v>
      </c>
      <c r="D35" s="52" t="s">
        <v>385</v>
      </c>
      <c r="E35" s="52" t="s">
        <v>362</v>
      </c>
      <c r="F35" s="52" t="s">
        <v>356</v>
      </c>
      <c r="G35" s="52" t="s">
        <v>367</v>
      </c>
      <c r="H35" s="52" t="s">
        <v>360</v>
      </c>
      <c r="I35" s="78" t="s">
        <v>1977</v>
      </c>
      <c r="J35" s="51">
        <v>2023</v>
      </c>
      <c r="K35" s="51" t="s">
        <v>1080</v>
      </c>
      <c r="L35" s="63" t="s">
        <v>483</v>
      </c>
      <c r="M35" s="51" t="s">
        <v>481</v>
      </c>
      <c r="N35" s="56" t="s">
        <v>480</v>
      </c>
      <c r="O35" s="61" t="s">
        <v>485</v>
      </c>
      <c r="P35" s="61" t="s">
        <v>484</v>
      </c>
      <c r="Q35" s="51">
        <f>IF(SUMPRODUCT(($A$4:$A35=Таблица3[[#This Row],[Наименование]])*($B$4:$B35=Таблица3[[#This Row],[ИНН]]))&gt;1,0,1)</f>
        <v>0</v>
      </c>
      <c r="R35" s="51">
        <f>IF(SUMPRODUCT(($A$4:$A35=A35)*($E$4:$E35=E35))&gt;1,0,1)</f>
        <v>0</v>
      </c>
      <c r="S35" s="51">
        <f>IF(SUMPRODUCT(($A$4:$A35=A35)*($F$4:$F35=F35))&gt;1,0,1)</f>
        <v>0</v>
      </c>
      <c r="T35" s="51">
        <f>IF(SUMPRODUCT(($A$4:$A35=A35)*($G$4:$G35=G35))&gt;1,0,1)</f>
        <v>0</v>
      </c>
      <c r="U35" s="51">
        <f>IF(SUMPRODUCT(($A$4:$A35=A35)*($H$4:$H35=H35))&gt;1,0,1)</f>
        <v>0</v>
      </c>
      <c r="V35" s="74">
        <f>IF(SUMPRODUCT(($A$4:$A35=A35)*($K$4:$K35=K35))&gt;1,0,1)</f>
        <v>0</v>
      </c>
      <c r="W35" s="74">
        <f>IF(SUMPRODUCT(($A$4:$A35=Таблица3[[#This Row],[Наименование]])*($B$4:$B35=Таблица3[[#This Row],[ИНН]])*($I$4:$I35=I35))&gt;1,0,1)</f>
        <v>1</v>
      </c>
      <c r="X35" s="76">
        <f>Таблица3[[#This Row],[Категория]]-Таблица3[[#This Row],[Уникальные компании]]</f>
        <v>0</v>
      </c>
    </row>
    <row r="36" spans="1:24" s="62" customFormat="1" ht="51" x14ac:dyDescent="0.25">
      <c r="A36" s="72" t="s">
        <v>176</v>
      </c>
      <c r="B36" s="55">
        <v>1326026310</v>
      </c>
      <c r="C36" s="51" t="s">
        <v>482</v>
      </c>
      <c r="D36" s="52" t="s">
        <v>385</v>
      </c>
      <c r="E36" s="52" t="s">
        <v>362</v>
      </c>
      <c r="F36" s="52" t="s">
        <v>356</v>
      </c>
      <c r="G36" s="52" t="s">
        <v>367</v>
      </c>
      <c r="H36" s="52" t="s">
        <v>360</v>
      </c>
      <c r="I36" s="52" t="s">
        <v>306</v>
      </c>
      <c r="J36" s="51">
        <v>2023</v>
      </c>
      <c r="K36" s="51" t="s">
        <v>1080</v>
      </c>
      <c r="L36" s="63" t="s">
        <v>483</v>
      </c>
      <c r="M36" s="51" t="s">
        <v>481</v>
      </c>
      <c r="N36" s="56" t="s">
        <v>480</v>
      </c>
      <c r="O36" s="61" t="s">
        <v>485</v>
      </c>
      <c r="P36" s="61" t="s">
        <v>484</v>
      </c>
      <c r="Q36" s="51">
        <f>IF(SUMPRODUCT(($A$4:$A36=Таблица3[[#This Row],[Наименование]])*($B$4:$B36=Таблица3[[#This Row],[ИНН]]))&gt;1,0,1)</f>
        <v>0</v>
      </c>
      <c r="R36" s="51">
        <f>IF(SUMPRODUCT(($A$4:$A36=A36)*($E$4:$E36=E36))&gt;1,0,1)</f>
        <v>0</v>
      </c>
      <c r="S36" s="51">
        <f>IF(SUMPRODUCT(($A$4:$A36=A36)*($F$4:$F36=F36))&gt;1,0,1)</f>
        <v>0</v>
      </c>
      <c r="T36" s="51">
        <f>IF(SUMPRODUCT(($A$4:$A36=A36)*($G$4:$G36=G36))&gt;1,0,1)</f>
        <v>0</v>
      </c>
      <c r="U36" s="51">
        <f>IF(SUMPRODUCT(($A$4:$A36=A36)*($H$4:$H36=H36))&gt;1,0,1)</f>
        <v>0</v>
      </c>
      <c r="V36" s="74">
        <f>IF(SUMPRODUCT(($A$4:$A36=A36)*($K$4:$K36=K36))&gt;1,0,1)</f>
        <v>0</v>
      </c>
      <c r="W36" s="74">
        <f>IF(SUMPRODUCT(($A$4:$A36=Таблица3[[#This Row],[Наименование]])*($B$4:$B36=Таблица3[[#This Row],[ИНН]])*($I$4:$I36=I36))&gt;1,0,1)</f>
        <v>1</v>
      </c>
      <c r="X36" s="76">
        <f>Таблица3[[#This Row],[Категория]]-Таблица3[[#This Row],[Уникальные компании]]</f>
        <v>0</v>
      </c>
    </row>
    <row r="37" spans="1:24" s="62" customFormat="1" ht="38.25" x14ac:dyDescent="0.25">
      <c r="A37" s="72" t="s">
        <v>176</v>
      </c>
      <c r="B37" s="55">
        <v>1326026310</v>
      </c>
      <c r="C37" s="51" t="s">
        <v>482</v>
      </c>
      <c r="D37" s="52" t="s">
        <v>385</v>
      </c>
      <c r="E37" s="52" t="s">
        <v>362</v>
      </c>
      <c r="F37" s="52" t="s">
        <v>356</v>
      </c>
      <c r="G37" s="52" t="s">
        <v>367</v>
      </c>
      <c r="H37" s="52" t="s">
        <v>360</v>
      </c>
      <c r="I37" s="52" t="s">
        <v>310</v>
      </c>
      <c r="J37" s="51">
        <v>2023</v>
      </c>
      <c r="K37" s="51" t="s">
        <v>1080</v>
      </c>
      <c r="L37" s="63" t="s">
        <v>483</v>
      </c>
      <c r="M37" s="51" t="s">
        <v>481</v>
      </c>
      <c r="N37" s="56" t="s">
        <v>480</v>
      </c>
      <c r="O37" s="61" t="s">
        <v>485</v>
      </c>
      <c r="P37" s="61" t="s">
        <v>484</v>
      </c>
      <c r="Q37" s="51">
        <f>IF(SUMPRODUCT(($A$4:$A37=Таблица3[[#This Row],[Наименование]])*($B$4:$B37=Таблица3[[#This Row],[ИНН]]))&gt;1,0,1)</f>
        <v>0</v>
      </c>
      <c r="R37" s="51">
        <f>IF(SUMPRODUCT(($A$4:$A37=A37)*($E$4:$E37=E37))&gt;1,0,1)</f>
        <v>0</v>
      </c>
      <c r="S37" s="51">
        <f>IF(SUMPRODUCT(($A$4:$A37=A37)*($F$4:$F37=F37))&gt;1,0,1)</f>
        <v>0</v>
      </c>
      <c r="T37" s="51">
        <f>IF(SUMPRODUCT(($A$4:$A37=A37)*($G$4:$G37=G37))&gt;1,0,1)</f>
        <v>0</v>
      </c>
      <c r="U37" s="51">
        <f>IF(SUMPRODUCT(($A$4:$A37=A37)*($H$4:$H37=H37))&gt;1,0,1)</f>
        <v>0</v>
      </c>
      <c r="V37" s="74">
        <f>IF(SUMPRODUCT(($A$4:$A37=A37)*($K$4:$K37=K37))&gt;1,0,1)</f>
        <v>0</v>
      </c>
      <c r="W37" s="74">
        <f>IF(SUMPRODUCT(($A$4:$A37=Таблица3[[#This Row],[Наименование]])*($B$4:$B37=Таблица3[[#This Row],[ИНН]])*($I$4:$I37=I37))&gt;1,0,1)</f>
        <v>1</v>
      </c>
      <c r="X37" s="76">
        <f>Таблица3[[#This Row],[Категория]]-Таблица3[[#This Row],[Уникальные компании]]</f>
        <v>0</v>
      </c>
    </row>
    <row r="38" spans="1:24" s="62" customFormat="1" ht="51" x14ac:dyDescent="0.25">
      <c r="A38" s="72" t="s">
        <v>1980</v>
      </c>
      <c r="B38" s="55">
        <v>1327039569</v>
      </c>
      <c r="C38" s="51" t="s">
        <v>740</v>
      </c>
      <c r="D38" s="52" t="s">
        <v>399</v>
      </c>
      <c r="E38" s="52" t="s">
        <v>363</v>
      </c>
      <c r="F38" s="52" t="s">
        <v>356</v>
      </c>
      <c r="G38" s="52" t="s">
        <v>368</v>
      </c>
      <c r="H38" s="52" t="s">
        <v>360</v>
      </c>
      <c r="I38" s="52" t="s">
        <v>329</v>
      </c>
      <c r="J38" s="51">
        <v>2023</v>
      </c>
      <c r="K38" s="51" t="s">
        <v>1080</v>
      </c>
      <c r="L38" s="63" t="s">
        <v>739</v>
      </c>
      <c r="M38" s="51" t="s">
        <v>741</v>
      </c>
      <c r="N38" s="56" t="s">
        <v>738</v>
      </c>
      <c r="O38" s="61" t="s">
        <v>737</v>
      </c>
      <c r="P38" s="61" t="s">
        <v>736</v>
      </c>
      <c r="Q38" s="51">
        <f>IF(SUMPRODUCT(($A$4:$A38=Таблица3[[#This Row],[Наименование]])*($B$4:$B38=Таблица3[[#This Row],[ИНН]]))&gt;1,0,1)</f>
        <v>1</v>
      </c>
      <c r="R38" s="51">
        <f>IF(SUMPRODUCT(($A$4:$A38=A38)*($E$4:$E38=E38))&gt;1,0,1)</f>
        <v>1</v>
      </c>
      <c r="S38" s="51">
        <f>IF(SUMPRODUCT(($A$4:$A38=A38)*($F$4:$F38=F38))&gt;1,0,1)</f>
        <v>1</v>
      </c>
      <c r="T38" s="51">
        <f>IF(SUMPRODUCT(($A$4:$A38=A38)*($G$4:$G38=G38))&gt;1,0,1)</f>
        <v>1</v>
      </c>
      <c r="U38" s="51">
        <f>IF(SUMPRODUCT(($A$4:$A38=A38)*($H$4:$H38=H38))&gt;1,0,1)</f>
        <v>1</v>
      </c>
      <c r="V38" s="74">
        <f>IF(SUMPRODUCT(($A$4:$A38=A38)*($K$4:$K38=K38))&gt;1,0,1)</f>
        <v>1</v>
      </c>
      <c r="W38" s="74">
        <f>IF(SUMPRODUCT(($A$4:$A38=Таблица3[[#This Row],[Наименование]])*($B$4:$B38=Таблица3[[#This Row],[ИНН]])*($I$4:$I38=I38))&gt;1,0,1)</f>
        <v>1</v>
      </c>
      <c r="X38" s="76">
        <f>Таблица3[[#This Row],[Категория]]-Таблица3[[#This Row],[Уникальные компании]]</f>
        <v>0</v>
      </c>
    </row>
    <row r="39" spans="1:24" s="62" customFormat="1" ht="51" x14ac:dyDescent="0.25">
      <c r="A39" s="72" t="s">
        <v>1980</v>
      </c>
      <c r="B39" s="55">
        <v>1327039569</v>
      </c>
      <c r="C39" s="51" t="s">
        <v>740</v>
      </c>
      <c r="D39" s="52" t="s">
        <v>400</v>
      </c>
      <c r="E39" s="52" t="s">
        <v>363</v>
      </c>
      <c r="F39" s="52" t="s">
        <v>356</v>
      </c>
      <c r="G39" s="52" t="s">
        <v>368</v>
      </c>
      <c r="H39" s="52" t="s">
        <v>360</v>
      </c>
      <c r="I39" s="52" t="s">
        <v>335</v>
      </c>
      <c r="J39" s="51">
        <v>2023</v>
      </c>
      <c r="K39" s="51" t="s">
        <v>1080</v>
      </c>
      <c r="L39" s="63" t="s">
        <v>739</v>
      </c>
      <c r="M39" s="51" t="s">
        <v>741</v>
      </c>
      <c r="N39" s="56" t="s">
        <v>738</v>
      </c>
      <c r="O39" s="61" t="s">
        <v>737</v>
      </c>
      <c r="P39" s="61" t="s">
        <v>736</v>
      </c>
      <c r="Q39" s="51">
        <f>IF(SUMPRODUCT(($A$4:$A39=Таблица3[[#This Row],[Наименование]])*($B$4:$B39=Таблица3[[#This Row],[ИНН]]))&gt;1,0,1)</f>
        <v>0</v>
      </c>
      <c r="R39" s="51">
        <f>IF(SUMPRODUCT(($A$4:$A39=A39)*($E$4:$E39=E39))&gt;1,0,1)</f>
        <v>0</v>
      </c>
      <c r="S39" s="51">
        <f>IF(SUMPRODUCT(($A$4:$A39=A39)*($F$4:$F39=F39))&gt;1,0,1)</f>
        <v>0</v>
      </c>
      <c r="T39" s="51">
        <f>IF(SUMPRODUCT(($A$4:$A39=A39)*($G$4:$G39=G39))&gt;1,0,1)</f>
        <v>0</v>
      </c>
      <c r="U39" s="51">
        <f>IF(SUMPRODUCT(($A$4:$A39=A39)*($H$4:$H39=H39))&gt;1,0,1)</f>
        <v>0</v>
      </c>
      <c r="V39" s="74">
        <f>IF(SUMPRODUCT(($A$4:$A39=A39)*($K$4:$K39=K39))&gt;1,0,1)</f>
        <v>0</v>
      </c>
      <c r="W39" s="74">
        <f>IF(SUMPRODUCT(($A$4:$A39=Таблица3[[#This Row],[Наименование]])*($B$4:$B39=Таблица3[[#This Row],[ИНН]])*($I$4:$I39=I39))&gt;1,0,1)</f>
        <v>1</v>
      </c>
      <c r="X39" s="76">
        <f>Таблица3[[#This Row],[Категория]]-Таблица3[[#This Row],[Уникальные компании]]</f>
        <v>0</v>
      </c>
    </row>
    <row r="40" spans="1:24" s="62" customFormat="1" ht="51" x14ac:dyDescent="0.25">
      <c r="A40" s="72" t="s">
        <v>191</v>
      </c>
      <c r="B40" s="55">
        <v>1322044903</v>
      </c>
      <c r="C40" s="51" t="s">
        <v>550</v>
      </c>
      <c r="D40" s="52" t="s">
        <v>398</v>
      </c>
      <c r="E40" s="52" t="s">
        <v>362</v>
      </c>
      <c r="F40" s="52" t="s">
        <v>356</v>
      </c>
      <c r="G40" s="52" t="s">
        <v>367</v>
      </c>
      <c r="H40" s="52" t="s">
        <v>360</v>
      </c>
      <c r="I40" s="52" t="s">
        <v>313</v>
      </c>
      <c r="J40" s="51">
        <v>2023</v>
      </c>
      <c r="K40" s="51" t="s">
        <v>1081</v>
      </c>
      <c r="L40" s="63">
        <v>34275</v>
      </c>
      <c r="M40" s="51" t="s">
        <v>548</v>
      </c>
      <c r="N40" s="56" t="s">
        <v>680</v>
      </c>
      <c r="O40" s="51" t="s">
        <v>681</v>
      </c>
      <c r="P40" s="61" t="s">
        <v>549</v>
      </c>
      <c r="Q40" s="51">
        <f>IF(SUMPRODUCT(($A$4:$A40=Таблица3[[#This Row],[Наименование]])*($B$4:$B40=Таблица3[[#This Row],[ИНН]]))&gt;1,0,1)</f>
        <v>1</v>
      </c>
      <c r="R40" s="51">
        <f>IF(SUMPRODUCT(($A$4:$A40=A40)*($E$4:$E40=E40))&gt;1,0,1)</f>
        <v>1</v>
      </c>
      <c r="S40" s="51">
        <f>IF(SUMPRODUCT(($A$4:$A40=A40)*($F$4:$F40=F40))&gt;1,0,1)</f>
        <v>1</v>
      </c>
      <c r="T40" s="51">
        <f>IF(SUMPRODUCT(($A$4:$A40=A40)*($G$4:$G40=G40))&gt;1,0,1)</f>
        <v>1</v>
      </c>
      <c r="U40" s="51">
        <f>IF(SUMPRODUCT(($A$4:$A40=A40)*($H$4:$H40=H40))&gt;1,0,1)</f>
        <v>1</v>
      </c>
      <c r="V40" s="74">
        <f>IF(SUMPRODUCT(($A$4:$A40=A40)*($K$4:$K40=K40))&gt;1,0,1)</f>
        <v>1</v>
      </c>
      <c r="W40" s="74">
        <f>IF(SUMPRODUCT(($A$4:$A40=Таблица3[[#This Row],[Наименование]])*($B$4:$B40=Таблица3[[#This Row],[ИНН]])*($I$4:$I40=I40))&gt;1,0,1)</f>
        <v>1</v>
      </c>
      <c r="X40" s="76">
        <f>Таблица3[[#This Row],[Категория]]-Таблица3[[#This Row],[Уникальные компании]]</f>
        <v>0</v>
      </c>
    </row>
    <row r="41" spans="1:24" s="62" customFormat="1" ht="38.25" x14ac:dyDescent="0.25">
      <c r="A41" s="72" t="s">
        <v>191</v>
      </c>
      <c r="B41" s="55">
        <v>1322044903</v>
      </c>
      <c r="C41" s="51" t="s">
        <v>550</v>
      </c>
      <c r="D41" s="52" t="s">
        <v>398</v>
      </c>
      <c r="E41" s="52" t="s">
        <v>362</v>
      </c>
      <c r="F41" s="52" t="s">
        <v>356</v>
      </c>
      <c r="G41" s="52" t="s">
        <v>367</v>
      </c>
      <c r="H41" s="52" t="s">
        <v>360</v>
      </c>
      <c r="I41" s="52" t="s">
        <v>325</v>
      </c>
      <c r="J41" s="51">
        <v>2023</v>
      </c>
      <c r="K41" s="51" t="s">
        <v>1081</v>
      </c>
      <c r="L41" s="63">
        <v>34275</v>
      </c>
      <c r="M41" s="51" t="s">
        <v>548</v>
      </c>
      <c r="N41" s="56" t="s">
        <v>680</v>
      </c>
      <c r="O41" s="51" t="s">
        <v>681</v>
      </c>
      <c r="P41" s="61" t="s">
        <v>549</v>
      </c>
      <c r="Q41" s="51">
        <f>IF(SUMPRODUCT(($A$4:$A41=Таблица3[[#This Row],[Наименование]])*($B$4:$B41=Таблица3[[#This Row],[ИНН]]))&gt;1,0,1)</f>
        <v>0</v>
      </c>
      <c r="R41" s="51">
        <f>IF(SUMPRODUCT(($A$4:$A41=A41)*($E$4:$E41=E41))&gt;1,0,1)</f>
        <v>0</v>
      </c>
      <c r="S41" s="51">
        <f>IF(SUMPRODUCT(($A$4:$A41=A41)*($F$4:$F41=F41))&gt;1,0,1)</f>
        <v>0</v>
      </c>
      <c r="T41" s="51">
        <f>IF(SUMPRODUCT(($A$4:$A41=A41)*($G$4:$G41=G41))&gt;1,0,1)</f>
        <v>0</v>
      </c>
      <c r="U41" s="51">
        <f>IF(SUMPRODUCT(($A$4:$A41=A41)*($H$4:$H41=H41))&gt;1,0,1)</f>
        <v>0</v>
      </c>
      <c r="V41" s="74">
        <f>IF(SUMPRODUCT(($A$4:$A41=A41)*($K$4:$K41=K41))&gt;1,0,1)</f>
        <v>0</v>
      </c>
      <c r="W41" s="74">
        <f>IF(SUMPRODUCT(($A$4:$A41=Таблица3[[#This Row],[Наименование]])*($B$4:$B41=Таблица3[[#This Row],[ИНН]])*($I$4:$I41=I41))&gt;1,0,1)</f>
        <v>1</v>
      </c>
      <c r="X41" s="76">
        <f>Таблица3[[#This Row],[Категория]]-Таблица3[[#This Row],[Уникальные компании]]</f>
        <v>0</v>
      </c>
    </row>
    <row r="42" spans="1:24" s="62" customFormat="1" ht="38.25" x14ac:dyDescent="0.25">
      <c r="A42" s="72" t="s">
        <v>191</v>
      </c>
      <c r="B42" s="55">
        <v>1322044903</v>
      </c>
      <c r="C42" s="51" t="s">
        <v>550</v>
      </c>
      <c r="D42" s="52" t="s">
        <v>403</v>
      </c>
      <c r="E42" s="52" t="s">
        <v>362</v>
      </c>
      <c r="F42" s="52" t="s">
        <v>356</v>
      </c>
      <c r="G42" s="52" t="s">
        <v>367</v>
      </c>
      <c r="H42" s="52" t="s">
        <v>360</v>
      </c>
      <c r="I42" s="52" t="s">
        <v>335</v>
      </c>
      <c r="J42" s="51">
        <v>2023</v>
      </c>
      <c r="K42" s="51" t="s">
        <v>1080</v>
      </c>
      <c r="L42" s="63">
        <v>37514</v>
      </c>
      <c r="M42" s="51" t="s">
        <v>629</v>
      </c>
      <c r="N42" s="56" t="s">
        <v>626</v>
      </c>
      <c r="O42" s="61" t="s">
        <v>627</v>
      </c>
      <c r="P42" s="61" t="s">
        <v>625</v>
      </c>
      <c r="Q42" s="51">
        <f>IF(SUMPRODUCT(($A$4:$A42=Таблица3[[#This Row],[Наименование]])*($B$4:$B42=Таблица3[[#This Row],[ИНН]]))&gt;1,0,1)</f>
        <v>0</v>
      </c>
      <c r="R42" s="51">
        <f>IF(SUMPRODUCT(($A$4:$A42=A42)*($E$4:$E42=E42))&gt;1,0,1)</f>
        <v>0</v>
      </c>
      <c r="S42" s="51">
        <f>IF(SUMPRODUCT(($A$4:$A42=A42)*($F$4:$F42=F42))&gt;1,0,1)</f>
        <v>0</v>
      </c>
      <c r="T42" s="51">
        <f>IF(SUMPRODUCT(($A$4:$A42=A42)*($G$4:$G42=G42))&gt;1,0,1)</f>
        <v>0</v>
      </c>
      <c r="U42" s="51">
        <f>IF(SUMPRODUCT(($A$4:$A42=A42)*($H$4:$H42=H42))&gt;1,0,1)</f>
        <v>0</v>
      </c>
      <c r="V42" s="74">
        <f>IF(SUMPRODUCT(($A$4:$A42=A42)*($K$4:$K42=K42))&gt;1,0,1)</f>
        <v>1</v>
      </c>
      <c r="W42" s="74">
        <f>IF(SUMPRODUCT(($A$4:$A42=Таблица3[[#This Row],[Наименование]])*($B$4:$B42=Таблица3[[#This Row],[ИНН]])*($I$4:$I42=I42))&gt;1,0,1)</f>
        <v>1</v>
      </c>
      <c r="X42" s="76">
        <f>Таблица3[[#This Row],[Категория]]-Таблица3[[#This Row],[Уникальные компании]]</f>
        <v>0</v>
      </c>
    </row>
    <row r="43" spans="1:24" s="62" customFormat="1" ht="63.75" x14ac:dyDescent="0.25">
      <c r="A43" s="72" t="s">
        <v>191</v>
      </c>
      <c r="B43" s="55">
        <v>1322044903</v>
      </c>
      <c r="C43" s="51" t="s">
        <v>550</v>
      </c>
      <c r="D43" s="52" t="s">
        <v>427</v>
      </c>
      <c r="E43" s="52" t="s">
        <v>362</v>
      </c>
      <c r="F43" s="52" t="s">
        <v>356</v>
      </c>
      <c r="G43" s="52" t="s">
        <v>367</v>
      </c>
      <c r="H43" s="52" t="s">
        <v>360</v>
      </c>
      <c r="I43" s="52" t="s">
        <v>320</v>
      </c>
      <c r="J43" s="51">
        <v>2023</v>
      </c>
      <c r="K43" s="51" t="s">
        <v>1081</v>
      </c>
      <c r="L43" s="63">
        <v>34275</v>
      </c>
      <c r="M43" s="51" t="s">
        <v>548</v>
      </c>
      <c r="N43" s="56" t="s">
        <v>680</v>
      </c>
      <c r="O43" s="51" t="s">
        <v>681</v>
      </c>
      <c r="P43" s="61" t="s">
        <v>549</v>
      </c>
      <c r="Q43" s="51">
        <f>IF(SUMPRODUCT(($A$4:$A43=Таблица3[[#This Row],[Наименование]])*($B$4:$B43=Таблица3[[#This Row],[ИНН]]))&gt;1,0,1)</f>
        <v>0</v>
      </c>
      <c r="R43" s="51">
        <f>IF(SUMPRODUCT(($A$4:$A43=A43)*($E$4:$E43=E43))&gt;1,0,1)</f>
        <v>0</v>
      </c>
      <c r="S43" s="51">
        <f>IF(SUMPRODUCT(($A$4:$A43=A43)*($F$4:$F43=F43))&gt;1,0,1)</f>
        <v>0</v>
      </c>
      <c r="T43" s="51">
        <f>IF(SUMPRODUCT(($A$4:$A43=A43)*($G$4:$G43=G43))&gt;1,0,1)</f>
        <v>0</v>
      </c>
      <c r="U43" s="51">
        <f>IF(SUMPRODUCT(($A$4:$A43=A43)*($H$4:$H43=H43))&gt;1,0,1)</f>
        <v>0</v>
      </c>
      <c r="V43" s="74">
        <f>IF(SUMPRODUCT(($A$4:$A43=A43)*($K$4:$K43=K43))&gt;1,0,1)</f>
        <v>0</v>
      </c>
      <c r="W43" s="74">
        <f>IF(SUMPRODUCT(($A$4:$A43=Таблица3[[#This Row],[Наименование]])*($B$4:$B43=Таблица3[[#This Row],[ИНН]])*($I$4:$I43=I43))&gt;1,0,1)</f>
        <v>1</v>
      </c>
      <c r="X43" s="76">
        <f>Таблица3[[#This Row],[Категория]]-Таблица3[[#This Row],[Уникальные компании]]</f>
        <v>0</v>
      </c>
    </row>
    <row r="44" spans="1:24" s="62" customFormat="1" ht="76.5" x14ac:dyDescent="0.25">
      <c r="A44" s="72" t="s">
        <v>197</v>
      </c>
      <c r="B44" s="55">
        <v>132605999739</v>
      </c>
      <c r="C44" s="51" t="s">
        <v>587</v>
      </c>
      <c r="D44" s="52" t="s">
        <v>397</v>
      </c>
      <c r="E44" s="52" t="s">
        <v>365</v>
      </c>
      <c r="F44" s="52" t="s">
        <v>357</v>
      </c>
      <c r="G44" s="52" t="s">
        <v>369</v>
      </c>
      <c r="H44" s="52" t="s">
        <v>360</v>
      </c>
      <c r="I44" s="52" t="s">
        <v>316</v>
      </c>
      <c r="J44" s="51">
        <v>2023</v>
      </c>
      <c r="K44" s="51" t="s">
        <v>1080</v>
      </c>
      <c r="L44" s="63">
        <v>44267</v>
      </c>
      <c r="M44" s="51" t="s">
        <v>494</v>
      </c>
      <c r="N44" s="51" t="s">
        <v>1219</v>
      </c>
      <c r="O44" s="51" t="s">
        <v>567</v>
      </c>
      <c r="P44" s="51" t="s">
        <v>567</v>
      </c>
      <c r="Q44" s="51">
        <f>IF(SUMPRODUCT(($A$4:$A44=Таблица3[[#This Row],[Наименование]])*($B$4:$B44=Таблица3[[#This Row],[ИНН]]))&gt;1,0,1)</f>
        <v>1</v>
      </c>
      <c r="R44" s="51">
        <f>IF(SUMPRODUCT(($A$4:$A44=A44)*($E$4:$E44=E44))&gt;1,0,1)</f>
        <v>1</v>
      </c>
      <c r="S44" s="51">
        <f>IF(SUMPRODUCT(($A$4:$A44=A44)*($F$4:$F44=F44))&gt;1,0,1)</f>
        <v>1</v>
      </c>
      <c r="T44" s="51">
        <f>IF(SUMPRODUCT(($A$4:$A44=A44)*($G$4:$G44=G44))&gt;1,0,1)</f>
        <v>1</v>
      </c>
      <c r="U44" s="51">
        <f>IF(SUMPRODUCT(($A$4:$A44=A44)*($H$4:$H44=H44))&gt;1,0,1)</f>
        <v>1</v>
      </c>
      <c r="V44" s="74">
        <f>IF(SUMPRODUCT(($A$4:$A44=A44)*($K$4:$K44=K44))&gt;1,0,1)</f>
        <v>1</v>
      </c>
      <c r="W44" s="74">
        <f>IF(SUMPRODUCT(($A$4:$A44=Таблица3[[#This Row],[Наименование]])*($B$4:$B44=Таблица3[[#This Row],[ИНН]])*($I$4:$I44=I44))&gt;1,0,1)</f>
        <v>1</v>
      </c>
      <c r="X44" s="76">
        <f>Таблица3[[#This Row],[Категория]]-Таблица3[[#This Row],[Уникальные компании]]</f>
        <v>0</v>
      </c>
    </row>
    <row r="45" spans="1:24" s="62" customFormat="1" ht="51" x14ac:dyDescent="0.25">
      <c r="A45" s="72" t="s">
        <v>1978</v>
      </c>
      <c r="B45" s="55">
        <v>1315098680</v>
      </c>
      <c r="C45" s="51" t="s">
        <v>1979</v>
      </c>
      <c r="D45" s="52" t="s">
        <v>400</v>
      </c>
      <c r="E45" s="52" t="s">
        <v>364</v>
      </c>
      <c r="F45" s="52" t="s">
        <v>356</v>
      </c>
      <c r="G45" s="52" t="s">
        <v>368</v>
      </c>
      <c r="H45" s="52" t="s">
        <v>360</v>
      </c>
      <c r="I45" s="52" t="s">
        <v>335</v>
      </c>
      <c r="J45" s="51">
        <v>2023</v>
      </c>
      <c r="K45" s="51" t="s">
        <v>1093</v>
      </c>
      <c r="L45" s="63" t="s">
        <v>819</v>
      </c>
      <c r="M45" s="51" t="s">
        <v>820</v>
      </c>
      <c r="N45" s="56" t="s">
        <v>817</v>
      </c>
      <c r="O45" s="61" t="s">
        <v>818</v>
      </c>
      <c r="P45" s="61" t="s">
        <v>816</v>
      </c>
      <c r="Q45" s="51">
        <f>IF(SUMPRODUCT(($A$4:$A45=Таблица3[[#This Row],[Наименование]])*($B$4:$B45=Таблица3[[#This Row],[ИНН]]))&gt;1,0,1)</f>
        <v>1</v>
      </c>
      <c r="R45" s="51">
        <f>IF(SUMPRODUCT(($A$4:$A45=A45)*($E$4:$E45=E45))&gt;1,0,1)</f>
        <v>1</v>
      </c>
      <c r="S45" s="51">
        <f>IF(SUMPRODUCT(($A$4:$A45=A45)*($F$4:$F45=F45))&gt;1,0,1)</f>
        <v>1</v>
      </c>
      <c r="T45" s="51">
        <f>IF(SUMPRODUCT(($A$4:$A45=A45)*($G$4:$G45=G45))&gt;1,0,1)</f>
        <v>1</v>
      </c>
      <c r="U45" s="51">
        <f>IF(SUMPRODUCT(($A$4:$A45=A45)*($H$4:$H45=H45))&gt;1,0,1)</f>
        <v>1</v>
      </c>
      <c r="V45" s="74">
        <f>IF(SUMPRODUCT(($A$4:$A45=A45)*($K$4:$K45=K45))&gt;1,0,1)</f>
        <v>1</v>
      </c>
      <c r="W45" s="74">
        <f>IF(SUMPRODUCT(($A$4:$A45=Таблица3[[#This Row],[Наименование]])*($B$4:$B45=Таблица3[[#This Row],[ИНН]])*($I$4:$I45=I45))&gt;1,0,1)</f>
        <v>1</v>
      </c>
      <c r="X45" s="76">
        <f>Таблица3[[#This Row],[Категория]]-Таблица3[[#This Row],[Уникальные компании]]</f>
        <v>0</v>
      </c>
    </row>
    <row r="46" spans="1:24" s="62" customFormat="1" ht="63.75" x14ac:dyDescent="0.25">
      <c r="A46" s="72" t="s">
        <v>1978</v>
      </c>
      <c r="B46" s="55">
        <v>1315098680</v>
      </c>
      <c r="C46" s="51" t="s">
        <v>1979</v>
      </c>
      <c r="D46" s="52" t="s">
        <v>405</v>
      </c>
      <c r="E46" s="52" t="s">
        <v>364</v>
      </c>
      <c r="F46" s="52" t="s">
        <v>356</v>
      </c>
      <c r="G46" s="52" t="s">
        <v>368</v>
      </c>
      <c r="H46" s="52" t="s">
        <v>360</v>
      </c>
      <c r="I46" s="52" t="s">
        <v>337</v>
      </c>
      <c r="J46" s="51">
        <v>2023</v>
      </c>
      <c r="K46" s="51" t="s">
        <v>1093</v>
      </c>
      <c r="L46" s="63" t="s">
        <v>819</v>
      </c>
      <c r="M46" s="51" t="s">
        <v>820</v>
      </c>
      <c r="N46" s="56" t="s">
        <v>817</v>
      </c>
      <c r="O46" s="61" t="s">
        <v>818</v>
      </c>
      <c r="P46" s="61" t="s">
        <v>816</v>
      </c>
      <c r="Q46" s="51">
        <f>IF(SUMPRODUCT(($A$4:$A46=Таблица3[[#This Row],[Наименование]])*($B$4:$B46=Таблица3[[#This Row],[ИНН]]))&gt;1,0,1)</f>
        <v>0</v>
      </c>
      <c r="R46" s="51">
        <f>IF(SUMPRODUCT(($A$4:$A46=A46)*($E$4:$E46=E46))&gt;1,0,1)</f>
        <v>0</v>
      </c>
      <c r="S46" s="51">
        <f>IF(SUMPRODUCT(($A$4:$A46=A46)*($F$4:$F46=F46))&gt;1,0,1)</f>
        <v>0</v>
      </c>
      <c r="T46" s="51">
        <f>IF(SUMPRODUCT(($A$4:$A46=A46)*($G$4:$G46=G46))&gt;1,0,1)</f>
        <v>0</v>
      </c>
      <c r="U46" s="51">
        <f>IF(SUMPRODUCT(($A$4:$A46=A46)*($H$4:$H46=H46))&gt;1,0,1)</f>
        <v>0</v>
      </c>
      <c r="V46" s="74">
        <f>IF(SUMPRODUCT(($A$4:$A46=A46)*($K$4:$K46=K46))&gt;1,0,1)</f>
        <v>0</v>
      </c>
      <c r="W46" s="74">
        <f>IF(SUMPRODUCT(($A$4:$A46=Таблица3[[#This Row],[Наименование]])*($B$4:$B46=Таблица3[[#This Row],[ИНН]])*($I$4:$I46=I46))&gt;1,0,1)</f>
        <v>1</v>
      </c>
      <c r="X46" s="76">
        <f>Таблица3[[#This Row],[Категория]]-Таблица3[[#This Row],[Уникальные компании]]</f>
        <v>0</v>
      </c>
    </row>
    <row r="47" spans="1:24" s="62" customFormat="1" ht="89.25" x14ac:dyDescent="0.25">
      <c r="A47" s="72" t="s">
        <v>1983</v>
      </c>
      <c r="B47" s="55">
        <v>1308080071</v>
      </c>
      <c r="C47" s="51" t="s">
        <v>645</v>
      </c>
      <c r="D47" s="52" t="s">
        <v>391</v>
      </c>
      <c r="E47" s="52" t="s">
        <v>362</v>
      </c>
      <c r="F47" s="52" t="s">
        <v>356</v>
      </c>
      <c r="G47" s="52" t="s">
        <v>366</v>
      </c>
      <c r="H47" s="52" t="s">
        <v>360</v>
      </c>
      <c r="I47" s="52" t="s">
        <v>318</v>
      </c>
      <c r="J47" s="51">
        <v>2023</v>
      </c>
      <c r="K47" s="51" t="s">
        <v>1087</v>
      </c>
      <c r="L47" s="63">
        <v>36460</v>
      </c>
      <c r="M47" s="51" t="s">
        <v>646</v>
      </c>
      <c r="N47" s="56" t="s">
        <v>644</v>
      </c>
      <c r="O47" s="61" t="s">
        <v>643</v>
      </c>
      <c r="P47" s="61" t="s">
        <v>642</v>
      </c>
      <c r="Q47" s="51">
        <f>IF(SUMPRODUCT(($A$4:$A47=Таблица3[[#This Row],[Наименование]])*($B$4:$B47=Таблица3[[#This Row],[ИНН]]))&gt;1,0,1)</f>
        <v>1</v>
      </c>
      <c r="R47" s="51">
        <f>IF(SUMPRODUCT(($A$4:$A47=A47)*($E$4:$E47=E47))&gt;1,0,1)</f>
        <v>1</v>
      </c>
      <c r="S47" s="51">
        <f>IF(SUMPRODUCT(($A$4:$A47=A47)*($F$4:$F47=F47))&gt;1,0,1)</f>
        <v>1</v>
      </c>
      <c r="T47" s="51">
        <f>IF(SUMPRODUCT(($A$4:$A47=A47)*($G$4:$G47=G47))&gt;1,0,1)</f>
        <v>1</v>
      </c>
      <c r="U47" s="51">
        <f>IF(SUMPRODUCT(($A$4:$A47=A47)*($H$4:$H47=H47))&gt;1,0,1)</f>
        <v>1</v>
      </c>
      <c r="V47" s="74">
        <f>IF(SUMPRODUCT(($A$4:$A47=A47)*($K$4:$K47=K47))&gt;1,0,1)</f>
        <v>1</v>
      </c>
      <c r="W47" s="74">
        <f>IF(SUMPRODUCT(($A$4:$A47=Таблица3[[#This Row],[Наименование]])*($B$4:$B47=Таблица3[[#This Row],[ИНН]])*($I$4:$I47=I47))&gt;1,0,1)</f>
        <v>1</v>
      </c>
      <c r="X47" s="76">
        <f>Таблица3[[#This Row],[Категория]]-Таблица3[[#This Row],[Уникальные компании]]</f>
        <v>0</v>
      </c>
    </row>
    <row r="48" spans="1:24" s="62" customFormat="1" ht="51" x14ac:dyDescent="0.25">
      <c r="A48" s="72" t="s">
        <v>1984</v>
      </c>
      <c r="B48" s="55">
        <v>1324134609</v>
      </c>
      <c r="C48" s="51" t="s">
        <v>476</v>
      </c>
      <c r="D48" s="52" t="s">
        <v>385</v>
      </c>
      <c r="E48" s="52" t="s">
        <v>363</v>
      </c>
      <c r="F48" s="52" t="s">
        <v>359</v>
      </c>
      <c r="G48" s="52" t="s">
        <v>367</v>
      </c>
      <c r="H48" s="52" t="s">
        <v>360</v>
      </c>
      <c r="I48" s="52" t="s">
        <v>306</v>
      </c>
      <c r="J48" s="51">
        <v>2023</v>
      </c>
      <c r="K48" s="51" t="s">
        <v>1083</v>
      </c>
      <c r="L48" s="63">
        <v>39548</v>
      </c>
      <c r="M48" s="51" t="s">
        <v>486</v>
      </c>
      <c r="N48" s="56" t="s">
        <v>477</v>
      </c>
      <c r="O48" s="61" t="s">
        <v>478</v>
      </c>
      <c r="P48" s="61" t="s">
        <v>479</v>
      </c>
      <c r="Q48" s="51">
        <f>IF(SUMPRODUCT(($A$4:$A48=Таблица3[[#This Row],[Наименование]])*($B$4:$B48=Таблица3[[#This Row],[ИНН]]))&gt;1,0,1)</f>
        <v>1</v>
      </c>
      <c r="R48" s="51">
        <f>IF(SUMPRODUCT(($A$4:$A48=A48)*($E$4:$E48=E48))&gt;1,0,1)</f>
        <v>1</v>
      </c>
      <c r="S48" s="51">
        <f>IF(SUMPRODUCT(($A$4:$A48=A48)*($F$4:$F48=F48))&gt;1,0,1)</f>
        <v>1</v>
      </c>
      <c r="T48" s="51">
        <f>IF(SUMPRODUCT(($A$4:$A48=A48)*($G$4:$G48=G48))&gt;1,0,1)</f>
        <v>1</v>
      </c>
      <c r="U48" s="51">
        <f>IF(SUMPRODUCT(($A$4:$A48=A48)*($H$4:$H48=H48))&gt;1,0,1)</f>
        <v>1</v>
      </c>
      <c r="V48" s="74">
        <f>IF(SUMPRODUCT(($A$4:$A48=A48)*($K$4:$K48=K48))&gt;1,0,1)</f>
        <v>1</v>
      </c>
      <c r="W48" s="74">
        <f>IF(SUMPRODUCT(($A$4:$A48=Таблица3[[#This Row],[Наименование]])*($B$4:$B48=Таблица3[[#This Row],[ИНН]])*($I$4:$I48=I48))&gt;1,0,1)</f>
        <v>1</v>
      </c>
      <c r="X48" s="76">
        <f>Таблица3[[#This Row],[Категория]]-Таблица3[[#This Row],[Уникальные компании]]</f>
        <v>0</v>
      </c>
    </row>
    <row r="49" spans="1:24" s="62" customFormat="1" ht="51" x14ac:dyDescent="0.25">
      <c r="A49" s="72" t="s">
        <v>1984</v>
      </c>
      <c r="B49" s="55">
        <v>1324134609</v>
      </c>
      <c r="C49" s="51" t="s">
        <v>476</v>
      </c>
      <c r="D49" s="52" t="s">
        <v>395</v>
      </c>
      <c r="E49" s="52" t="s">
        <v>363</v>
      </c>
      <c r="F49" s="52" t="s">
        <v>359</v>
      </c>
      <c r="G49" s="52" t="s">
        <v>367</v>
      </c>
      <c r="H49" s="52" t="s">
        <v>360</v>
      </c>
      <c r="I49" s="52" t="s">
        <v>314</v>
      </c>
      <c r="J49" s="51">
        <v>2023</v>
      </c>
      <c r="K49" s="51" t="s">
        <v>1083</v>
      </c>
      <c r="L49" s="63">
        <v>39548</v>
      </c>
      <c r="M49" s="51" t="s">
        <v>486</v>
      </c>
      <c r="N49" s="56" t="s">
        <v>477</v>
      </c>
      <c r="O49" s="61" t="s">
        <v>478</v>
      </c>
      <c r="P49" s="61" t="s">
        <v>479</v>
      </c>
      <c r="Q49" s="51">
        <f>IF(SUMPRODUCT(($A$4:$A49=Таблица3[[#This Row],[Наименование]])*($B$4:$B49=Таблица3[[#This Row],[ИНН]]))&gt;1,0,1)</f>
        <v>0</v>
      </c>
      <c r="R49" s="51">
        <f>IF(SUMPRODUCT(($A$4:$A49=A49)*($E$4:$E49=E49))&gt;1,0,1)</f>
        <v>0</v>
      </c>
      <c r="S49" s="51">
        <f>IF(SUMPRODUCT(($A$4:$A49=A49)*($F$4:$F49=F49))&gt;1,0,1)</f>
        <v>0</v>
      </c>
      <c r="T49" s="51">
        <f>IF(SUMPRODUCT(($A$4:$A49=A49)*($G$4:$G49=G49))&gt;1,0,1)</f>
        <v>0</v>
      </c>
      <c r="U49" s="51">
        <f>IF(SUMPRODUCT(($A$4:$A49=A49)*($H$4:$H49=H49))&gt;1,0,1)</f>
        <v>0</v>
      </c>
      <c r="V49" s="74">
        <f>IF(SUMPRODUCT(($A$4:$A49=A49)*($K$4:$K49=K49))&gt;1,0,1)</f>
        <v>0</v>
      </c>
      <c r="W49" s="74">
        <f>IF(SUMPRODUCT(($A$4:$A49=Таблица3[[#This Row],[Наименование]])*($B$4:$B49=Таблица3[[#This Row],[ИНН]])*($I$4:$I49=I49))&gt;1,0,1)</f>
        <v>1</v>
      </c>
      <c r="X49" s="76">
        <f>Таблица3[[#This Row],[Категория]]-Таблица3[[#This Row],[Уникальные компании]]</f>
        <v>0</v>
      </c>
    </row>
    <row r="50" spans="1:24" s="62" customFormat="1" ht="51" x14ac:dyDescent="0.25">
      <c r="A50" s="72" t="s">
        <v>183</v>
      </c>
      <c r="B50" s="55">
        <v>131600573286</v>
      </c>
      <c r="C50" s="51" t="s">
        <v>518</v>
      </c>
      <c r="D50" s="52" t="s">
        <v>385</v>
      </c>
      <c r="E50" s="52" t="s">
        <v>365</v>
      </c>
      <c r="F50" s="52" t="s">
        <v>357</v>
      </c>
      <c r="G50" s="52" t="s">
        <v>369</v>
      </c>
      <c r="H50" s="52" t="s">
        <v>360</v>
      </c>
      <c r="I50" s="52" t="s">
        <v>310</v>
      </c>
      <c r="J50" s="51">
        <v>2023</v>
      </c>
      <c r="K50" s="51" t="s">
        <v>1079</v>
      </c>
      <c r="L50" s="63">
        <v>40196</v>
      </c>
      <c r="M50" s="51" t="s">
        <v>517</v>
      </c>
      <c r="N50" s="110" t="s">
        <v>1220</v>
      </c>
      <c r="O50" s="51" t="s">
        <v>567</v>
      </c>
      <c r="P50" s="51" t="s">
        <v>567</v>
      </c>
      <c r="Q50" s="51">
        <f>IF(SUMPRODUCT(($A$4:$A50=Таблица3[[#This Row],[Наименование]])*($B$4:$B50=Таблица3[[#This Row],[ИНН]]))&gt;1,0,1)</f>
        <v>1</v>
      </c>
      <c r="R50" s="51">
        <f>IF(SUMPRODUCT(($A$4:$A50=A50)*($E$4:$E50=E50))&gt;1,0,1)</f>
        <v>1</v>
      </c>
      <c r="S50" s="51">
        <f>IF(SUMPRODUCT(($A$4:$A50=A50)*($F$4:$F50=F50))&gt;1,0,1)</f>
        <v>1</v>
      </c>
      <c r="T50" s="51">
        <f>IF(SUMPRODUCT(($A$4:$A50=A50)*($G$4:$G50=G50))&gt;1,0,1)</f>
        <v>1</v>
      </c>
      <c r="U50" s="51">
        <f>IF(SUMPRODUCT(($A$4:$A50=A50)*($H$4:$H50=H50))&gt;1,0,1)</f>
        <v>1</v>
      </c>
      <c r="V50" s="74">
        <f>IF(SUMPRODUCT(($A$4:$A50=A50)*($K$4:$K50=K50))&gt;1,0,1)</f>
        <v>1</v>
      </c>
      <c r="W50" s="74">
        <f>IF(SUMPRODUCT(($A$4:$A50=Таблица3[[#This Row],[Наименование]])*($B$4:$B50=Таблица3[[#This Row],[ИНН]])*($I$4:$I50=I50))&gt;1,0,1)</f>
        <v>1</v>
      </c>
      <c r="X50" s="76">
        <f>Таблица3[[#This Row],[Категория]]-Таблица3[[#This Row],[Уникальные компании]]</f>
        <v>0</v>
      </c>
    </row>
    <row r="51" spans="1:24" s="62" customFormat="1" ht="51" x14ac:dyDescent="0.25">
      <c r="A51" s="72" t="s">
        <v>190</v>
      </c>
      <c r="B51" s="55">
        <v>130901580486</v>
      </c>
      <c r="C51" s="51" t="s">
        <v>546</v>
      </c>
      <c r="D51" s="52" t="s">
        <v>388</v>
      </c>
      <c r="E51" s="52" t="s">
        <v>365</v>
      </c>
      <c r="F51" s="52" t="s">
        <v>357</v>
      </c>
      <c r="G51" s="52" t="s">
        <v>369</v>
      </c>
      <c r="H51" s="52" t="s">
        <v>360</v>
      </c>
      <c r="I51" s="52" t="s">
        <v>322</v>
      </c>
      <c r="J51" s="51">
        <v>2023</v>
      </c>
      <c r="K51" s="51" t="s">
        <v>1078</v>
      </c>
      <c r="L51" s="63">
        <v>43864</v>
      </c>
      <c r="M51" s="51" t="s">
        <v>545</v>
      </c>
      <c r="N51" s="51" t="s">
        <v>567</v>
      </c>
      <c r="O51" s="61" t="s">
        <v>547</v>
      </c>
      <c r="P51" s="51" t="s">
        <v>567</v>
      </c>
      <c r="Q51" s="51">
        <f>IF(SUMPRODUCT(($A$4:$A51=Таблица3[[#This Row],[Наименование]])*($B$4:$B51=Таблица3[[#This Row],[ИНН]]))&gt;1,0,1)</f>
        <v>1</v>
      </c>
      <c r="R51" s="51">
        <f>IF(SUMPRODUCT(($A$4:$A51=A51)*($E$4:$E51=E51))&gt;1,0,1)</f>
        <v>1</v>
      </c>
      <c r="S51" s="51">
        <f>IF(SUMPRODUCT(($A$4:$A51=A51)*($F$4:$F51=F51))&gt;1,0,1)</f>
        <v>1</v>
      </c>
      <c r="T51" s="51">
        <f>IF(SUMPRODUCT(($A$4:$A51=A51)*($G$4:$G51=G51))&gt;1,0,1)</f>
        <v>1</v>
      </c>
      <c r="U51" s="51">
        <f>IF(SUMPRODUCT(($A$4:$A51=A51)*($H$4:$H51=H51))&gt;1,0,1)</f>
        <v>1</v>
      </c>
      <c r="V51" s="74">
        <f>IF(SUMPRODUCT(($A$4:$A51=A51)*($K$4:$K51=K51))&gt;1,0,1)</f>
        <v>1</v>
      </c>
      <c r="W51" s="74">
        <f>IF(SUMPRODUCT(($A$4:$A51=Таблица3[[#This Row],[Наименование]])*($B$4:$B51=Таблица3[[#This Row],[ИНН]])*($I$4:$I51=I51))&gt;1,0,1)</f>
        <v>1</v>
      </c>
      <c r="X51" s="76">
        <f>Таблица3[[#This Row],[Категория]]-Таблица3[[#This Row],[Уникальные компании]]</f>
        <v>0</v>
      </c>
    </row>
    <row r="52" spans="1:24" s="62" customFormat="1" ht="38.25" x14ac:dyDescent="0.25">
      <c r="A52" s="72" t="s">
        <v>190</v>
      </c>
      <c r="B52" s="55">
        <v>130901580486</v>
      </c>
      <c r="C52" s="51" t="s">
        <v>546</v>
      </c>
      <c r="D52" s="52" t="s">
        <v>397</v>
      </c>
      <c r="E52" s="52" t="s">
        <v>365</v>
      </c>
      <c r="F52" s="52" t="s">
        <v>357</v>
      </c>
      <c r="G52" s="52" t="s">
        <v>369</v>
      </c>
      <c r="H52" s="52" t="s">
        <v>360</v>
      </c>
      <c r="I52" s="52" t="s">
        <v>316</v>
      </c>
      <c r="J52" s="51">
        <v>2023</v>
      </c>
      <c r="K52" s="51" t="s">
        <v>1078</v>
      </c>
      <c r="L52" s="63">
        <v>43864</v>
      </c>
      <c r="M52" s="51" t="s">
        <v>545</v>
      </c>
      <c r="N52" s="51" t="s">
        <v>567</v>
      </c>
      <c r="O52" s="61" t="s">
        <v>547</v>
      </c>
      <c r="P52" s="51" t="s">
        <v>567</v>
      </c>
      <c r="Q52" s="51">
        <f>IF(SUMPRODUCT(($A$4:$A52=Таблица3[[#This Row],[Наименование]])*($B$4:$B52=Таблица3[[#This Row],[ИНН]]))&gt;1,0,1)</f>
        <v>0</v>
      </c>
      <c r="R52" s="51">
        <f>IF(SUMPRODUCT(($A$4:$A52=A52)*($E$4:$E52=E52))&gt;1,0,1)</f>
        <v>0</v>
      </c>
      <c r="S52" s="51">
        <f>IF(SUMPRODUCT(($A$4:$A52=A52)*($F$4:$F52=F52))&gt;1,0,1)</f>
        <v>0</v>
      </c>
      <c r="T52" s="51">
        <f>IF(SUMPRODUCT(($A$4:$A52=A52)*($G$4:$G52=G52))&gt;1,0,1)</f>
        <v>0</v>
      </c>
      <c r="U52" s="51">
        <f>IF(SUMPRODUCT(($A$4:$A52=A52)*($H$4:$H52=H52))&gt;1,0,1)</f>
        <v>0</v>
      </c>
      <c r="V52" s="74">
        <f>IF(SUMPRODUCT(($A$4:$A52=A52)*($K$4:$K52=K52))&gt;1,0,1)</f>
        <v>0</v>
      </c>
      <c r="W52" s="74">
        <f>IF(SUMPRODUCT(($A$4:$A52=Таблица3[[#This Row],[Наименование]])*($B$4:$B52=Таблица3[[#This Row],[ИНН]])*($I$4:$I52=I52))&gt;1,0,1)</f>
        <v>1</v>
      </c>
      <c r="X52" s="76">
        <f>Таблица3[[#This Row],[Категория]]-Таблица3[[#This Row],[Уникальные компании]]</f>
        <v>0</v>
      </c>
    </row>
    <row r="53" spans="1:24" s="62" customFormat="1" ht="38.25" x14ac:dyDescent="0.25">
      <c r="A53" s="72" t="s">
        <v>190</v>
      </c>
      <c r="B53" s="55">
        <v>130901580486</v>
      </c>
      <c r="C53" s="51" t="s">
        <v>546</v>
      </c>
      <c r="D53" s="52" t="s">
        <v>397</v>
      </c>
      <c r="E53" s="52" t="s">
        <v>365</v>
      </c>
      <c r="F53" s="52" t="s">
        <v>357</v>
      </c>
      <c r="G53" s="52" t="s">
        <v>369</v>
      </c>
      <c r="H53" s="52" t="s">
        <v>360</v>
      </c>
      <c r="I53" s="52" t="s">
        <v>317</v>
      </c>
      <c r="J53" s="51">
        <v>2023</v>
      </c>
      <c r="K53" s="51" t="s">
        <v>1078</v>
      </c>
      <c r="L53" s="63">
        <v>43864</v>
      </c>
      <c r="M53" s="51" t="s">
        <v>545</v>
      </c>
      <c r="N53" s="51" t="s">
        <v>567</v>
      </c>
      <c r="O53" s="61" t="s">
        <v>547</v>
      </c>
      <c r="P53" s="51" t="s">
        <v>567</v>
      </c>
      <c r="Q53" s="51">
        <f>IF(SUMPRODUCT(($A$4:$A53=Таблица3[[#This Row],[Наименование]])*($B$4:$B53=Таблица3[[#This Row],[ИНН]]))&gt;1,0,1)</f>
        <v>0</v>
      </c>
      <c r="R53" s="51">
        <f>IF(SUMPRODUCT(($A$4:$A53=A53)*($E$4:$E53=E53))&gt;1,0,1)</f>
        <v>0</v>
      </c>
      <c r="S53" s="51">
        <f>IF(SUMPRODUCT(($A$4:$A53=A53)*($F$4:$F53=F53))&gt;1,0,1)</f>
        <v>0</v>
      </c>
      <c r="T53" s="51">
        <f>IF(SUMPRODUCT(($A$4:$A53=A53)*($G$4:$G53=G53))&gt;1,0,1)</f>
        <v>0</v>
      </c>
      <c r="U53" s="51">
        <f>IF(SUMPRODUCT(($A$4:$A53=A53)*($H$4:$H53=H53))&gt;1,0,1)</f>
        <v>0</v>
      </c>
      <c r="V53" s="74">
        <f>IF(SUMPRODUCT(($A$4:$A53=A53)*($K$4:$K53=K53))&gt;1,0,1)</f>
        <v>0</v>
      </c>
      <c r="W53" s="74">
        <f>IF(SUMPRODUCT(($A$4:$A53=Таблица3[[#This Row],[Наименование]])*($B$4:$B53=Таблица3[[#This Row],[ИНН]])*($I$4:$I53=I53))&gt;1,0,1)</f>
        <v>1</v>
      </c>
      <c r="X53" s="76">
        <f>Таблица3[[#This Row],[Категория]]-Таблица3[[#This Row],[Уникальные компании]]</f>
        <v>0</v>
      </c>
    </row>
    <row r="54" spans="1:24" s="62" customFormat="1" ht="51" x14ac:dyDescent="0.25">
      <c r="A54" s="72" t="s">
        <v>190</v>
      </c>
      <c r="B54" s="55">
        <v>130901580486</v>
      </c>
      <c r="C54" s="51" t="s">
        <v>546</v>
      </c>
      <c r="D54" s="52" t="s">
        <v>398</v>
      </c>
      <c r="E54" s="52" t="s">
        <v>365</v>
      </c>
      <c r="F54" s="52" t="s">
        <v>357</v>
      </c>
      <c r="G54" s="52" t="s">
        <v>369</v>
      </c>
      <c r="H54" s="52" t="s">
        <v>360</v>
      </c>
      <c r="I54" s="52" t="s">
        <v>313</v>
      </c>
      <c r="J54" s="51">
        <v>2023</v>
      </c>
      <c r="K54" s="51" t="s">
        <v>1078</v>
      </c>
      <c r="L54" s="63">
        <v>43864</v>
      </c>
      <c r="M54" s="51" t="s">
        <v>545</v>
      </c>
      <c r="N54" s="51" t="s">
        <v>567</v>
      </c>
      <c r="O54" s="61" t="s">
        <v>547</v>
      </c>
      <c r="P54" s="51" t="s">
        <v>567</v>
      </c>
      <c r="Q54" s="51">
        <f>IF(SUMPRODUCT(($A$4:$A54=Таблица3[[#This Row],[Наименование]])*($B$4:$B54=Таблица3[[#This Row],[ИНН]]))&gt;1,0,1)</f>
        <v>0</v>
      </c>
      <c r="R54" s="51">
        <f>IF(SUMPRODUCT(($A$4:$A54=A54)*($E$4:$E54=E54))&gt;1,0,1)</f>
        <v>0</v>
      </c>
      <c r="S54" s="51">
        <f>IF(SUMPRODUCT(($A$4:$A54=A54)*($F$4:$F54=F54))&gt;1,0,1)</f>
        <v>0</v>
      </c>
      <c r="T54" s="51">
        <f>IF(SUMPRODUCT(($A$4:$A54=A54)*($G$4:$G54=G54))&gt;1,0,1)</f>
        <v>0</v>
      </c>
      <c r="U54" s="51">
        <f>IF(SUMPRODUCT(($A$4:$A54=A54)*($H$4:$H54=H54))&gt;1,0,1)</f>
        <v>0</v>
      </c>
      <c r="V54" s="74">
        <f>IF(SUMPRODUCT(($A$4:$A54=A54)*($K$4:$K54=K54))&gt;1,0,1)</f>
        <v>0</v>
      </c>
      <c r="W54" s="74">
        <f>IF(SUMPRODUCT(($A$4:$A54=Таблица3[[#This Row],[Наименование]])*($B$4:$B54=Таблица3[[#This Row],[ИНН]])*($I$4:$I54=I54))&gt;1,0,1)</f>
        <v>1</v>
      </c>
      <c r="X54" s="76">
        <f>Таблица3[[#This Row],[Категория]]-Таблица3[[#This Row],[Уникальные компании]]</f>
        <v>0</v>
      </c>
    </row>
    <row r="55" spans="1:24" s="62" customFormat="1" ht="38.25" x14ac:dyDescent="0.25">
      <c r="A55" s="72" t="s">
        <v>190</v>
      </c>
      <c r="B55" s="55">
        <v>130901580486</v>
      </c>
      <c r="C55" s="51" t="s">
        <v>546</v>
      </c>
      <c r="D55" s="52" t="s">
        <v>398</v>
      </c>
      <c r="E55" s="52" t="s">
        <v>365</v>
      </c>
      <c r="F55" s="52" t="s">
        <v>357</v>
      </c>
      <c r="G55" s="52" t="s">
        <v>369</v>
      </c>
      <c r="H55" s="52" t="s">
        <v>360</v>
      </c>
      <c r="I55" s="52" t="s">
        <v>325</v>
      </c>
      <c r="J55" s="51">
        <v>2023</v>
      </c>
      <c r="K55" s="51" t="s">
        <v>1078</v>
      </c>
      <c r="L55" s="63">
        <v>43864</v>
      </c>
      <c r="M55" s="51" t="s">
        <v>545</v>
      </c>
      <c r="N55" s="51" t="s">
        <v>567</v>
      </c>
      <c r="O55" s="61" t="s">
        <v>547</v>
      </c>
      <c r="P55" s="51" t="s">
        <v>567</v>
      </c>
      <c r="Q55" s="51">
        <f>IF(SUMPRODUCT(($A$4:$A55=Таблица3[[#This Row],[Наименование]])*($B$4:$B55=Таблица3[[#This Row],[ИНН]]))&gt;1,0,1)</f>
        <v>0</v>
      </c>
      <c r="R55" s="51">
        <f>IF(SUMPRODUCT(($A$4:$A55=A55)*($E$4:$E55=E55))&gt;1,0,1)</f>
        <v>0</v>
      </c>
      <c r="S55" s="51">
        <f>IF(SUMPRODUCT(($A$4:$A55=A55)*($F$4:$F55=F55))&gt;1,0,1)</f>
        <v>0</v>
      </c>
      <c r="T55" s="51">
        <f>IF(SUMPRODUCT(($A$4:$A55=A55)*($G$4:$G55=G55))&gt;1,0,1)</f>
        <v>0</v>
      </c>
      <c r="U55" s="51">
        <f>IF(SUMPRODUCT(($A$4:$A55=A55)*($H$4:$H55=H55))&gt;1,0,1)</f>
        <v>0</v>
      </c>
      <c r="V55" s="74">
        <f>IF(SUMPRODUCT(($A$4:$A55=A55)*($K$4:$K55=K55))&gt;1,0,1)</f>
        <v>0</v>
      </c>
      <c r="W55" s="74">
        <f>IF(SUMPRODUCT(($A$4:$A55=Таблица3[[#This Row],[Наименование]])*($B$4:$B55=Таблица3[[#This Row],[ИНН]])*($I$4:$I55=I55))&gt;1,0,1)</f>
        <v>1</v>
      </c>
      <c r="X55" s="76">
        <f>Таблица3[[#This Row],[Категория]]-Таблица3[[#This Row],[Уникальные компании]]</f>
        <v>0</v>
      </c>
    </row>
    <row r="56" spans="1:24" s="62" customFormat="1" ht="38.25" x14ac:dyDescent="0.25">
      <c r="A56" s="72" t="s">
        <v>190</v>
      </c>
      <c r="B56" s="55">
        <v>130901580486</v>
      </c>
      <c r="C56" s="51" t="s">
        <v>546</v>
      </c>
      <c r="D56" s="52" t="s">
        <v>398</v>
      </c>
      <c r="E56" s="52" t="s">
        <v>365</v>
      </c>
      <c r="F56" s="52" t="s">
        <v>357</v>
      </c>
      <c r="G56" s="52" t="s">
        <v>369</v>
      </c>
      <c r="H56" s="52" t="s">
        <v>360</v>
      </c>
      <c r="I56" s="52" t="s">
        <v>327</v>
      </c>
      <c r="J56" s="51">
        <v>2023</v>
      </c>
      <c r="K56" s="51" t="s">
        <v>1078</v>
      </c>
      <c r="L56" s="63">
        <v>43864</v>
      </c>
      <c r="M56" s="51" t="s">
        <v>545</v>
      </c>
      <c r="N56" s="51" t="s">
        <v>567</v>
      </c>
      <c r="O56" s="61" t="s">
        <v>547</v>
      </c>
      <c r="P56" s="51" t="s">
        <v>567</v>
      </c>
      <c r="Q56" s="51">
        <f>IF(SUMPRODUCT(($A$4:$A56=Таблица3[[#This Row],[Наименование]])*($B$4:$B56=Таблица3[[#This Row],[ИНН]]))&gt;1,0,1)</f>
        <v>0</v>
      </c>
      <c r="R56" s="51">
        <f>IF(SUMPRODUCT(($A$4:$A56=A56)*($E$4:$E56=E56))&gt;1,0,1)</f>
        <v>0</v>
      </c>
      <c r="S56" s="51">
        <f>IF(SUMPRODUCT(($A$4:$A56=A56)*($F$4:$F56=F56))&gt;1,0,1)</f>
        <v>0</v>
      </c>
      <c r="T56" s="51">
        <f>IF(SUMPRODUCT(($A$4:$A56=A56)*($G$4:$G56=G56))&gt;1,0,1)</f>
        <v>0</v>
      </c>
      <c r="U56" s="51">
        <f>IF(SUMPRODUCT(($A$4:$A56=A56)*($H$4:$H56=H56))&gt;1,0,1)</f>
        <v>0</v>
      </c>
      <c r="V56" s="74">
        <f>IF(SUMPRODUCT(($A$4:$A56=A56)*($K$4:$K56=K56))&gt;1,0,1)</f>
        <v>0</v>
      </c>
      <c r="W56" s="74">
        <f>IF(SUMPRODUCT(($A$4:$A56=Таблица3[[#This Row],[Наименование]])*($B$4:$B56=Таблица3[[#This Row],[ИНН]])*($I$4:$I56=I56))&gt;1,0,1)</f>
        <v>1</v>
      </c>
      <c r="X56" s="76">
        <f>Таблица3[[#This Row],[Категория]]-Таблица3[[#This Row],[Уникальные компании]]</f>
        <v>0</v>
      </c>
    </row>
    <row r="57" spans="1:24" s="62" customFormat="1" ht="38.25" x14ac:dyDescent="0.25">
      <c r="A57" s="72" t="s">
        <v>190</v>
      </c>
      <c r="B57" s="55">
        <v>130901580486</v>
      </c>
      <c r="C57" s="51" t="s">
        <v>546</v>
      </c>
      <c r="D57" s="52" t="s">
        <v>400</v>
      </c>
      <c r="E57" s="52" t="s">
        <v>365</v>
      </c>
      <c r="F57" s="52" t="s">
        <v>357</v>
      </c>
      <c r="G57" s="52" t="s">
        <v>369</v>
      </c>
      <c r="H57" s="52" t="s">
        <v>360</v>
      </c>
      <c r="I57" s="52" t="s">
        <v>334</v>
      </c>
      <c r="J57" s="51">
        <v>2023</v>
      </c>
      <c r="K57" s="51" t="s">
        <v>1078</v>
      </c>
      <c r="L57" s="63">
        <v>43864</v>
      </c>
      <c r="M57" s="51" t="s">
        <v>545</v>
      </c>
      <c r="N57" s="51" t="s">
        <v>567</v>
      </c>
      <c r="O57" s="61" t="s">
        <v>547</v>
      </c>
      <c r="P57" s="51" t="s">
        <v>567</v>
      </c>
      <c r="Q57" s="51">
        <f>IF(SUMPRODUCT(($A$4:$A57=Таблица3[[#This Row],[Наименование]])*($B$4:$B57=Таблица3[[#This Row],[ИНН]]))&gt;1,0,1)</f>
        <v>0</v>
      </c>
      <c r="R57" s="51">
        <f>IF(SUMPRODUCT(($A$4:$A57=A57)*($E$4:$E57=E57))&gt;1,0,1)</f>
        <v>0</v>
      </c>
      <c r="S57" s="51">
        <f>IF(SUMPRODUCT(($A$4:$A57=A57)*($F$4:$F57=F57))&gt;1,0,1)</f>
        <v>0</v>
      </c>
      <c r="T57" s="51">
        <f>IF(SUMPRODUCT(($A$4:$A57=A57)*($G$4:$G57=G57))&gt;1,0,1)</f>
        <v>0</v>
      </c>
      <c r="U57" s="51">
        <f>IF(SUMPRODUCT(($A$4:$A57=A57)*($H$4:$H57=H57))&gt;1,0,1)</f>
        <v>0</v>
      </c>
      <c r="V57" s="74">
        <f>IF(SUMPRODUCT(($A$4:$A57=A57)*($K$4:$K57=K57))&gt;1,0,1)</f>
        <v>0</v>
      </c>
      <c r="W57" s="74">
        <f>IF(SUMPRODUCT(($A$4:$A57=Таблица3[[#This Row],[Наименование]])*($B$4:$B57=Таблица3[[#This Row],[ИНН]])*($I$4:$I57=I57))&gt;1,0,1)</f>
        <v>1</v>
      </c>
      <c r="X57" s="76">
        <f>Таблица3[[#This Row],[Категория]]-Таблица3[[#This Row],[Уникальные компании]]</f>
        <v>0</v>
      </c>
    </row>
    <row r="58" spans="1:24" s="62" customFormat="1" ht="38.25" x14ac:dyDescent="0.25">
      <c r="A58" s="72" t="s">
        <v>190</v>
      </c>
      <c r="B58" s="55">
        <v>130901580486</v>
      </c>
      <c r="C58" s="51" t="s">
        <v>546</v>
      </c>
      <c r="D58" s="52" t="s">
        <v>401</v>
      </c>
      <c r="E58" s="52" t="s">
        <v>365</v>
      </c>
      <c r="F58" s="52" t="s">
        <v>357</v>
      </c>
      <c r="G58" s="52" t="s">
        <v>369</v>
      </c>
      <c r="H58" s="52" t="s">
        <v>360</v>
      </c>
      <c r="I58" s="52" t="s">
        <v>335</v>
      </c>
      <c r="J58" s="51">
        <v>2023</v>
      </c>
      <c r="K58" s="51" t="s">
        <v>1078</v>
      </c>
      <c r="L58" s="63">
        <v>43864</v>
      </c>
      <c r="M58" s="51" t="s">
        <v>545</v>
      </c>
      <c r="N58" s="51" t="s">
        <v>567</v>
      </c>
      <c r="O58" s="61" t="s">
        <v>547</v>
      </c>
      <c r="P58" s="51" t="s">
        <v>567</v>
      </c>
      <c r="Q58" s="51">
        <f>IF(SUMPRODUCT(($A$4:$A58=Таблица3[[#This Row],[Наименование]])*($B$4:$B58=Таблица3[[#This Row],[ИНН]]))&gt;1,0,1)</f>
        <v>0</v>
      </c>
      <c r="R58" s="51">
        <f>IF(SUMPRODUCT(($A$4:$A58=A58)*($E$4:$E58=E58))&gt;1,0,1)</f>
        <v>0</v>
      </c>
      <c r="S58" s="51">
        <f>IF(SUMPRODUCT(($A$4:$A58=A58)*($F$4:$F58=F58))&gt;1,0,1)</f>
        <v>0</v>
      </c>
      <c r="T58" s="51">
        <f>IF(SUMPRODUCT(($A$4:$A58=A58)*($G$4:$G58=G58))&gt;1,0,1)</f>
        <v>0</v>
      </c>
      <c r="U58" s="51">
        <f>IF(SUMPRODUCT(($A$4:$A58=A58)*($H$4:$H58=H58))&gt;1,0,1)</f>
        <v>0</v>
      </c>
      <c r="V58" s="74">
        <f>IF(SUMPRODUCT(($A$4:$A58=A58)*($K$4:$K58=K58))&gt;1,0,1)</f>
        <v>0</v>
      </c>
      <c r="W58" s="74">
        <f>IF(SUMPRODUCT(($A$4:$A58=Таблица3[[#This Row],[Наименование]])*($B$4:$B58=Таблица3[[#This Row],[ИНН]])*($I$4:$I58=I58))&gt;1,0,1)</f>
        <v>1</v>
      </c>
      <c r="X58" s="76">
        <f>Таблица3[[#This Row],[Категория]]-Таблица3[[#This Row],[Уникальные компании]]</f>
        <v>0</v>
      </c>
    </row>
    <row r="59" spans="1:24" s="62" customFormat="1" ht="38.25" x14ac:dyDescent="0.25">
      <c r="A59" s="72" t="s">
        <v>182</v>
      </c>
      <c r="B59" s="55">
        <v>131601307618</v>
      </c>
      <c r="C59" s="51" t="s">
        <v>514</v>
      </c>
      <c r="D59" s="52" t="s">
        <v>385</v>
      </c>
      <c r="E59" s="52" t="s">
        <v>365</v>
      </c>
      <c r="F59" s="52" t="s">
        <v>357</v>
      </c>
      <c r="G59" s="52" t="s">
        <v>369</v>
      </c>
      <c r="H59" s="52" t="s">
        <v>360</v>
      </c>
      <c r="I59" s="52" t="s">
        <v>310</v>
      </c>
      <c r="J59" s="51">
        <v>2023</v>
      </c>
      <c r="K59" s="51" t="s">
        <v>1080</v>
      </c>
      <c r="L59" s="63">
        <v>41166</v>
      </c>
      <c r="M59" s="51" t="s">
        <v>515</v>
      </c>
      <c r="N59" s="51" t="s">
        <v>567</v>
      </c>
      <c r="O59" s="51" t="s">
        <v>516</v>
      </c>
      <c r="P59" s="51" t="s">
        <v>567</v>
      </c>
      <c r="Q59" s="51">
        <f>IF(SUMPRODUCT(($A$4:$A59=Таблица3[[#This Row],[Наименование]])*($B$4:$B59=Таблица3[[#This Row],[ИНН]]))&gt;1,0,1)</f>
        <v>1</v>
      </c>
      <c r="R59" s="51">
        <f>IF(SUMPRODUCT(($A$4:$A59=A59)*($E$4:$E59=E59))&gt;1,0,1)</f>
        <v>1</v>
      </c>
      <c r="S59" s="51">
        <f>IF(SUMPRODUCT(($A$4:$A59=A59)*($F$4:$F59=F59))&gt;1,0,1)</f>
        <v>1</v>
      </c>
      <c r="T59" s="51">
        <f>IF(SUMPRODUCT(($A$4:$A59=A59)*($G$4:$G59=G59))&gt;1,0,1)</f>
        <v>1</v>
      </c>
      <c r="U59" s="51">
        <f>IF(SUMPRODUCT(($A$4:$A59=A59)*($H$4:$H59=H59))&gt;1,0,1)</f>
        <v>1</v>
      </c>
      <c r="V59" s="74">
        <f>IF(SUMPRODUCT(($A$4:$A59=A59)*($K$4:$K59=K59))&gt;1,0,1)</f>
        <v>1</v>
      </c>
      <c r="W59" s="74">
        <f>IF(SUMPRODUCT(($A$4:$A59=Таблица3[[#This Row],[Наименование]])*($B$4:$B59=Таблица3[[#This Row],[ИНН]])*($I$4:$I59=I59))&gt;1,0,1)</f>
        <v>1</v>
      </c>
      <c r="X59" s="76">
        <f>Таблица3[[#This Row],[Категория]]-Таблица3[[#This Row],[Уникальные компании]]</f>
        <v>0</v>
      </c>
    </row>
    <row r="60" spans="1:24" s="62" customFormat="1" ht="63.75" x14ac:dyDescent="0.25">
      <c r="A60" s="72" t="s">
        <v>237</v>
      </c>
      <c r="B60" s="55">
        <v>132601508281</v>
      </c>
      <c r="C60" s="51" t="s">
        <v>1114</v>
      </c>
      <c r="D60" s="52" t="s">
        <v>400</v>
      </c>
      <c r="E60" s="52" t="s">
        <v>365</v>
      </c>
      <c r="F60" s="52" t="s">
        <v>357</v>
      </c>
      <c r="G60" s="52" t="s">
        <v>369</v>
      </c>
      <c r="H60" s="52" t="s">
        <v>360</v>
      </c>
      <c r="I60" s="52" t="s">
        <v>333</v>
      </c>
      <c r="J60" s="51">
        <v>2023</v>
      </c>
      <c r="K60" s="51" t="s">
        <v>1080</v>
      </c>
      <c r="L60" s="63">
        <v>36811</v>
      </c>
      <c r="M60" s="51" t="s">
        <v>494</v>
      </c>
      <c r="N60" s="56" t="s">
        <v>807</v>
      </c>
      <c r="O60" s="51" t="s">
        <v>808</v>
      </c>
      <c r="P60" s="51" t="s">
        <v>567</v>
      </c>
      <c r="Q60" s="51">
        <f>IF(SUMPRODUCT(($A$4:$A60=Таблица3[[#This Row],[Наименование]])*($B$4:$B60=Таблица3[[#This Row],[ИНН]]))&gt;1,0,1)</f>
        <v>1</v>
      </c>
      <c r="R60" s="51">
        <f>IF(SUMPRODUCT(($A$4:$A60=A60)*($E$4:$E60=E60))&gt;1,0,1)</f>
        <v>1</v>
      </c>
      <c r="S60" s="51">
        <f>IF(SUMPRODUCT(($A$4:$A60=A60)*($F$4:$F60=F60))&gt;1,0,1)</f>
        <v>1</v>
      </c>
      <c r="T60" s="51">
        <f>IF(SUMPRODUCT(($A$4:$A60=A60)*($G$4:$G60=G60))&gt;1,0,1)</f>
        <v>1</v>
      </c>
      <c r="U60" s="51">
        <f>IF(SUMPRODUCT(($A$4:$A60=A60)*($H$4:$H60=H60))&gt;1,0,1)</f>
        <v>1</v>
      </c>
      <c r="V60" s="74">
        <f>IF(SUMPRODUCT(($A$4:$A60=A60)*($K$4:$K60=K60))&gt;1,0,1)</f>
        <v>1</v>
      </c>
      <c r="W60" s="74">
        <f>IF(SUMPRODUCT(($A$4:$A60=Таблица3[[#This Row],[Наименование]])*($B$4:$B60=Таблица3[[#This Row],[ИНН]])*($I$4:$I60=I60))&gt;1,0,1)</f>
        <v>1</v>
      </c>
      <c r="X60" s="76">
        <f>Таблица3[[#This Row],[Категория]]-Таблица3[[#This Row],[Уникальные компании]]</f>
        <v>0</v>
      </c>
    </row>
    <row r="61" spans="1:24" s="62" customFormat="1" ht="51" x14ac:dyDescent="0.25">
      <c r="A61" s="72" t="s">
        <v>1182</v>
      </c>
      <c r="B61" s="123">
        <v>131600157053</v>
      </c>
      <c r="C61" s="121" t="s">
        <v>1183</v>
      </c>
      <c r="D61" s="52" t="s">
        <v>385</v>
      </c>
      <c r="E61" s="52" t="s">
        <v>365</v>
      </c>
      <c r="F61" s="52" t="s">
        <v>357</v>
      </c>
      <c r="G61" s="52" t="s">
        <v>369</v>
      </c>
      <c r="H61" s="52" t="s">
        <v>360</v>
      </c>
      <c r="I61" s="52" t="s">
        <v>307</v>
      </c>
      <c r="J61" s="51">
        <v>2023</v>
      </c>
      <c r="K61" s="121" t="s">
        <v>517</v>
      </c>
      <c r="L61" s="125">
        <v>36970</v>
      </c>
      <c r="M61" s="121" t="s">
        <v>492</v>
      </c>
      <c r="N61" s="121">
        <v>89279715999</v>
      </c>
      <c r="O61" s="121" t="s">
        <v>567</v>
      </c>
      <c r="P61" s="121" t="s">
        <v>567</v>
      </c>
      <c r="Q61" s="51">
        <f>IF(SUMPRODUCT(($A$4:$A61=Таблица3[[#This Row],[Наименование]])*($B$4:$B61=Таблица3[[#This Row],[ИНН]]))&gt;1,0,1)</f>
        <v>1</v>
      </c>
      <c r="R61" s="51">
        <f>IF(SUMPRODUCT(($A$4:$A61=A61)*($E$4:$E61=E61))&gt;1,0,1)</f>
        <v>1</v>
      </c>
      <c r="S61" s="51">
        <f>IF(SUMPRODUCT(($A$4:$A61=A61)*($F$4:$F61=F61))&gt;1,0,1)</f>
        <v>1</v>
      </c>
      <c r="T61" s="51">
        <f>IF(SUMPRODUCT(($A$4:$A61=A61)*($G$4:$G61=G61))&gt;1,0,1)</f>
        <v>1</v>
      </c>
      <c r="U61" s="51">
        <f>IF(SUMPRODUCT(($A$4:$A61=A61)*($H$4:$H61=H61))&gt;1,0,1)</f>
        <v>1</v>
      </c>
      <c r="V61" s="74">
        <f>IF(SUMPRODUCT(($A$4:$A61=A61)*($K$4:$K61=K61))&gt;1,0,1)</f>
        <v>1</v>
      </c>
      <c r="W61" s="74">
        <f>IF(SUMPRODUCT(($A$4:$A61=Таблица3[[#This Row],[Наименование]])*($B$4:$B61=Таблица3[[#This Row],[ИНН]])*($I$4:$I61=I61))&gt;1,0,1)</f>
        <v>1</v>
      </c>
      <c r="X61" s="76">
        <f>Таблица3[[#This Row],[Категория]]-Таблица3[[#This Row],[Уникальные компании]]</f>
        <v>0</v>
      </c>
    </row>
    <row r="62" spans="1:24" s="62" customFormat="1" ht="25.5" x14ac:dyDescent="0.25">
      <c r="A62" s="72" t="s">
        <v>1822</v>
      </c>
      <c r="B62" s="55">
        <v>130900170303</v>
      </c>
      <c r="C62" s="51" t="s">
        <v>1823</v>
      </c>
      <c r="D62" s="52" t="s">
        <v>377</v>
      </c>
      <c r="E62" s="52" t="s">
        <v>365</v>
      </c>
      <c r="F62" s="52" t="s">
        <v>357</v>
      </c>
      <c r="G62" s="52" t="s">
        <v>369</v>
      </c>
      <c r="H62" s="52" t="s">
        <v>360</v>
      </c>
      <c r="I62" s="52" t="s">
        <v>1940</v>
      </c>
      <c r="J62" s="51">
        <v>2023</v>
      </c>
      <c r="K62" s="51" t="s">
        <v>1829</v>
      </c>
      <c r="L62" s="125">
        <v>38782</v>
      </c>
      <c r="M62" s="121" t="s">
        <v>1828</v>
      </c>
      <c r="N62" s="121">
        <v>89603390261</v>
      </c>
      <c r="O62" s="131" t="s">
        <v>1827</v>
      </c>
      <c r="P62" s="121" t="s">
        <v>567</v>
      </c>
      <c r="Q62" s="51">
        <f>IF(SUMPRODUCT(($A$4:$A62=Таблица3[[#This Row],[Наименование]])*($B$4:$B62=Таблица3[[#This Row],[ИНН]]))&gt;1,0,1)</f>
        <v>1</v>
      </c>
      <c r="R62" s="51">
        <f>IF(SUMPRODUCT(($A$4:$A62=A62)*($E$4:$E62=E62))&gt;1,0,1)</f>
        <v>1</v>
      </c>
      <c r="S62" s="51">
        <f>IF(SUMPRODUCT(($A$4:$A62=A62)*($F$4:$F62=F62))&gt;1,0,1)</f>
        <v>1</v>
      </c>
      <c r="T62" s="51">
        <f>IF(SUMPRODUCT(($A$4:$A62=A62)*($G$4:$G62=G62))&gt;1,0,1)</f>
        <v>1</v>
      </c>
      <c r="U62" s="51">
        <f>IF(SUMPRODUCT(($A$4:$A62=A62)*($H$4:$H62=H62))&gt;1,0,1)</f>
        <v>1</v>
      </c>
      <c r="V62" s="74">
        <f>IF(SUMPRODUCT(($A$4:$A62=A62)*($K$4:$K62=K62))&gt;1,0,1)</f>
        <v>1</v>
      </c>
      <c r="W62" s="74">
        <f>IF(SUMPRODUCT(($A$4:$A62=Таблица3[[#This Row],[Наименование]])*($B$4:$B62=Таблица3[[#This Row],[ИНН]])*($I$4:$I62=I62))&gt;1,0,1)</f>
        <v>1</v>
      </c>
      <c r="X62" s="76">
        <f>Таблица3[[#This Row],[Категория]]-Таблица3[[#This Row],[Уникальные компании]]</f>
        <v>0</v>
      </c>
    </row>
    <row r="63" spans="1:24" s="62" customFormat="1" ht="76.5" x14ac:dyDescent="0.25">
      <c r="A63" s="72" t="s">
        <v>1461</v>
      </c>
      <c r="B63" s="55">
        <v>132705627406</v>
      </c>
      <c r="C63" s="51" t="s">
        <v>1462</v>
      </c>
      <c r="D63" s="52" t="s">
        <v>431</v>
      </c>
      <c r="E63" s="52" t="s">
        <v>364</v>
      </c>
      <c r="F63" s="52" t="s">
        <v>357</v>
      </c>
      <c r="G63" s="52" t="s">
        <v>369</v>
      </c>
      <c r="H63" s="52" t="s">
        <v>360</v>
      </c>
      <c r="I63" s="52" t="s">
        <v>336</v>
      </c>
      <c r="J63" s="51">
        <v>2023</v>
      </c>
      <c r="K63" s="51" t="s">
        <v>1080</v>
      </c>
      <c r="L63" s="125">
        <v>43502</v>
      </c>
      <c r="M63" s="121" t="s">
        <v>494</v>
      </c>
      <c r="N63" s="121" t="s">
        <v>567</v>
      </c>
      <c r="O63" s="121" t="s">
        <v>567</v>
      </c>
      <c r="P63" s="121" t="s">
        <v>567</v>
      </c>
      <c r="Q63" s="51">
        <f>IF(SUMPRODUCT(($A$4:$A63=Таблица3[[#This Row],[Наименование]])*($B$4:$B63=Таблица3[[#This Row],[ИНН]]))&gt;1,0,1)</f>
        <v>1</v>
      </c>
      <c r="R63" s="51">
        <f>IF(SUMPRODUCT(($A$4:$A63=A63)*($E$4:$E63=E63))&gt;1,0,1)</f>
        <v>1</v>
      </c>
      <c r="S63" s="51">
        <f>IF(SUMPRODUCT(($A$4:$A63=A63)*($F$4:$F63=F63))&gt;1,0,1)</f>
        <v>1</v>
      </c>
      <c r="T63" s="51">
        <f>IF(SUMPRODUCT(($A$4:$A63=A63)*($G$4:$G63=G63))&gt;1,0,1)</f>
        <v>1</v>
      </c>
      <c r="U63" s="51">
        <f>IF(SUMPRODUCT(($A$4:$A63=A63)*($H$4:$H63=H63))&gt;1,0,1)</f>
        <v>1</v>
      </c>
      <c r="V63" s="74">
        <f>IF(SUMPRODUCT(($A$4:$A63=A63)*($K$4:$K63=K63))&gt;1,0,1)</f>
        <v>1</v>
      </c>
      <c r="W63" s="74">
        <f>IF(SUMPRODUCT(($A$4:$A63=Таблица3[[#This Row],[Наименование]])*($B$4:$B63=Таблица3[[#This Row],[ИНН]])*($I$4:$I63=I63))&gt;1,0,1)</f>
        <v>1</v>
      </c>
      <c r="X63" s="76">
        <f>Таблица3[[#This Row],[Категория]]-Таблица3[[#This Row],[Уникальные компании]]</f>
        <v>0</v>
      </c>
    </row>
    <row r="64" spans="1:24" s="62" customFormat="1" ht="51" x14ac:dyDescent="0.25">
      <c r="A64" s="72" t="s">
        <v>1628</v>
      </c>
      <c r="B64" s="55">
        <v>132611273631</v>
      </c>
      <c r="C64" s="51" t="s">
        <v>1284</v>
      </c>
      <c r="D64" s="52" t="s">
        <v>407</v>
      </c>
      <c r="E64" s="52" t="s">
        <v>365</v>
      </c>
      <c r="F64" s="52" t="s">
        <v>357</v>
      </c>
      <c r="G64" s="52" t="s">
        <v>369</v>
      </c>
      <c r="H64" s="52" t="s">
        <v>360</v>
      </c>
      <c r="I64" s="52" t="s">
        <v>342</v>
      </c>
      <c r="J64" s="51">
        <v>2023</v>
      </c>
      <c r="K64" s="51" t="s">
        <v>1080</v>
      </c>
      <c r="L64" s="125">
        <v>41206</v>
      </c>
      <c r="M64" s="121" t="s">
        <v>494</v>
      </c>
      <c r="N64" s="121" t="s">
        <v>1728</v>
      </c>
      <c r="O64" s="131" t="s">
        <v>1729</v>
      </c>
      <c r="P64" s="121" t="s">
        <v>567</v>
      </c>
      <c r="Q64" s="51">
        <f>IF(SUMPRODUCT(($A$4:$A64=Таблица3[[#This Row],[Наименование]])*($B$4:$B64=Таблица3[[#This Row],[ИНН]]))&gt;1,0,1)</f>
        <v>1</v>
      </c>
      <c r="R64" s="51">
        <f>IF(SUMPRODUCT(($A$4:$A64=A64)*($E$4:$E64=E64))&gt;1,0,1)</f>
        <v>1</v>
      </c>
      <c r="S64" s="51">
        <f>IF(SUMPRODUCT(($A$4:$A64=A64)*($F$4:$F64=F64))&gt;1,0,1)</f>
        <v>1</v>
      </c>
      <c r="T64" s="51">
        <f>IF(SUMPRODUCT(($A$4:$A64=A64)*($G$4:$G64=G64))&gt;1,0,1)</f>
        <v>1</v>
      </c>
      <c r="U64" s="51">
        <f>IF(SUMPRODUCT(($A$4:$A64=A64)*($H$4:$H64=H64))&gt;1,0,1)</f>
        <v>1</v>
      </c>
      <c r="V64" s="74">
        <f>IF(SUMPRODUCT(($A$4:$A64=A64)*($K$4:$K64=K64))&gt;1,0,1)</f>
        <v>1</v>
      </c>
      <c r="W64" s="74">
        <f>IF(SUMPRODUCT(($A$4:$A64=Таблица3[[#This Row],[Наименование]])*($B$4:$B64=Таблица3[[#This Row],[ИНН]])*($I$4:$I64=I64))&gt;1,0,1)</f>
        <v>1</v>
      </c>
      <c r="X64" s="76">
        <f>Таблица3[[#This Row],[Категория]]-Таблица3[[#This Row],[Уникальные компании]]</f>
        <v>0</v>
      </c>
    </row>
    <row r="65" spans="1:24" s="62" customFormat="1" ht="51" x14ac:dyDescent="0.25">
      <c r="A65" s="72" t="s">
        <v>1667</v>
      </c>
      <c r="B65" s="55">
        <v>132404779910</v>
      </c>
      <c r="C65" s="51" t="s">
        <v>1808</v>
      </c>
      <c r="D65" s="52" t="s">
        <v>398</v>
      </c>
      <c r="E65" s="52" t="s">
        <v>365</v>
      </c>
      <c r="F65" s="52" t="s">
        <v>357</v>
      </c>
      <c r="G65" s="52" t="s">
        <v>369</v>
      </c>
      <c r="H65" s="52" t="s">
        <v>360</v>
      </c>
      <c r="I65" s="52" t="s">
        <v>325</v>
      </c>
      <c r="J65" s="51">
        <v>2023</v>
      </c>
      <c r="K65" s="121" t="s">
        <v>987</v>
      </c>
      <c r="L65" s="125">
        <v>40092</v>
      </c>
      <c r="M65" s="121" t="s">
        <v>1809</v>
      </c>
      <c r="N65" s="129" t="s">
        <v>1810</v>
      </c>
      <c r="O65" s="121" t="s">
        <v>567</v>
      </c>
      <c r="P65" s="121" t="s">
        <v>567</v>
      </c>
      <c r="Q65" s="51">
        <f>IF(SUMPRODUCT(($A$4:$A65=Таблица3[[#This Row],[Наименование]])*($B$4:$B65=Таблица3[[#This Row],[ИНН]]))&gt;1,0,1)</f>
        <v>1</v>
      </c>
      <c r="R65" s="51">
        <f>IF(SUMPRODUCT(($A$4:$A65=A65)*($E$4:$E65=E65))&gt;1,0,1)</f>
        <v>1</v>
      </c>
      <c r="S65" s="51">
        <f>IF(SUMPRODUCT(($A$4:$A65=A65)*($F$4:$F65=F65))&gt;1,0,1)</f>
        <v>1</v>
      </c>
      <c r="T65" s="51">
        <f>IF(SUMPRODUCT(($A$4:$A65=A65)*($G$4:$G65=G65))&gt;1,0,1)</f>
        <v>1</v>
      </c>
      <c r="U65" s="51">
        <f>IF(SUMPRODUCT(($A$4:$A65=A65)*($H$4:$H65=H65))&gt;1,0,1)</f>
        <v>1</v>
      </c>
      <c r="V65" s="74">
        <f>IF(SUMPRODUCT(($A$4:$A65=A65)*($K$4:$K65=K65))&gt;1,0,1)</f>
        <v>1</v>
      </c>
      <c r="W65" s="74">
        <f>IF(SUMPRODUCT(($A$4:$A65=Таблица3[[#This Row],[Наименование]])*($B$4:$B65=Таблица3[[#This Row],[ИНН]])*($I$4:$I65=I65))&gt;1,0,1)</f>
        <v>1</v>
      </c>
      <c r="X65" s="76">
        <f>Таблица3[[#This Row],[Категория]]-Таблица3[[#This Row],[Уникальные компании]]</f>
        <v>0</v>
      </c>
    </row>
    <row r="66" spans="1:24" s="62" customFormat="1" ht="63.75" x14ac:dyDescent="0.25">
      <c r="A66" s="72" t="s">
        <v>213</v>
      </c>
      <c r="B66" s="55">
        <v>132604821894</v>
      </c>
      <c r="C66" s="51" t="s">
        <v>1115</v>
      </c>
      <c r="D66" s="52" t="s">
        <v>392</v>
      </c>
      <c r="E66" s="52" t="s">
        <v>364</v>
      </c>
      <c r="F66" s="52" t="s">
        <v>357</v>
      </c>
      <c r="G66" s="52" t="s">
        <v>369</v>
      </c>
      <c r="H66" s="52" t="s">
        <v>360</v>
      </c>
      <c r="I66" s="52" t="s">
        <v>319</v>
      </c>
      <c r="J66" s="51">
        <v>2023</v>
      </c>
      <c r="K66" s="51" t="s">
        <v>1080</v>
      </c>
      <c r="L66" s="63">
        <v>39854</v>
      </c>
      <c r="M66" s="51" t="s">
        <v>494</v>
      </c>
      <c r="N66" s="56" t="s">
        <v>661</v>
      </c>
      <c r="O66" s="51" t="s">
        <v>567</v>
      </c>
      <c r="P66" s="51" t="s">
        <v>567</v>
      </c>
      <c r="Q66" s="51">
        <f>IF(SUMPRODUCT(($A$4:$A66=Таблица3[[#This Row],[Наименование]])*($B$4:$B66=Таблица3[[#This Row],[ИНН]]))&gt;1,0,1)</f>
        <v>1</v>
      </c>
      <c r="R66" s="51">
        <f>IF(SUMPRODUCT(($A$4:$A66=A66)*($E$4:$E66=E66))&gt;1,0,1)</f>
        <v>1</v>
      </c>
      <c r="S66" s="51">
        <f>IF(SUMPRODUCT(($A$4:$A66=A66)*($F$4:$F66=F66))&gt;1,0,1)</f>
        <v>1</v>
      </c>
      <c r="T66" s="51">
        <f>IF(SUMPRODUCT(($A$4:$A66=A66)*($G$4:$G66=G66))&gt;1,0,1)</f>
        <v>1</v>
      </c>
      <c r="U66" s="51">
        <f>IF(SUMPRODUCT(($A$4:$A66=A66)*($H$4:$H66=H66))&gt;1,0,1)</f>
        <v>1</v>
      </c>
      <c r="V66" s="74">
        <f>IF(SUMPRODUCT(($A$4:$A66=A66)*($K$4:$K66=K66))&gt;1,0,1)</f>
        <v>1</v>
      </c>
      <c r="W66" s="74">
        <f>IF(SUMPRODUCT(($A$4:$A66=Таблица3[[#This Row],[Наименование]])*($B$4:$B66=Таблица3[[#This Row],[ИНН]])*($I$4:$I66=I66))&gt;1,0,1)</f>
        <v>1</v>
      </c>
      <c r="X66" s="76">
        <f>Таблица3[[#This Row],[Категория]]-Таблица3[[#This Row],[Уникальные компании]]</f>
        <v>0</v>
      </c>
    </row>
    <row r="67" spans="1:24" s="62" customFormat="1" ht="63.75" x14ac:dyDescent="0.25">
      <c r="A67" s="72" t="s">
        <v>202</v>
      </c>
      <c r="B67" s="55">
        <v>132708363590</v>
      </c>
      <c r="C67" s="51" t="s">
        <v>610</v>
      </c>
      <c r="D67" s="52" t="s">
        <v>397</v>
      </c>
      <c r="E67" s="52" t="s">
        <v>365</v>
      </c>
      <c r="F67" s="52" t="s">
        <v>357</v>
      </c>
      <c r="G67" s="52" t="s">
        <v>369</v>
      </c>
      <c r="H67" s="52" t="s">
        <v>360</v>
      </c>
      <c r="I67" s="52" t="s">
        <v>316</v>
      </c>
      <c r="J67" s="51">
        <v>2023</v>
      </c>
      <c r="K67" s="51" t="s">
        <v>1080</v>
      </c>
      <c r="L67" s="63">
        <v>42019</v>
      </c>
      <c r="M67" s="51" t="s">
        <v>494</v>
      </c>
      <c r="N67" s="110" t="s">
        <v>1221</v>
      </c>
      <c r="O67" s="109" t="s">
        <v>1222</v>
      </c>
      <c r="P67" s="109" t="s">
        <v>1223</v>
      </c>
      <c r="Q67" s="51">
        <f>IF(SUMPRODUCT(($A$4:$A67=Таблица3[[#This Row],[Наименование]])*($B$4:$B67=Таблица3[[#This Row],[ИНН]]))&gt;1,0,1)</f>
        <v>1</v>
      </c>
      <c r="R67" s="51">
        <f>IF(SUMPRODUCT(($A$4:$A67=A67)*($E$4:$E67=E67))&gt;1,0,1)</f>
        <v>1</v>
      </c>
      <c r="S67" s="51">
        <f>IF(SUMPRODUCT(($A$4:$A67=A67)*($F$4:$F67=F67))&gt;1,0,1)</f>
        <v>1</v>
      </c>
      <c r="T67" s="51">
        <f>IF(SUMPRODUCT(($A$4:$A67=A67)*($G$4:$G67=G67))&gt;1,0,1)</f>
        <v>1</v>
      </c>
      <c r="U67" s="51">
        <f>IF(SUMPRODUCT(($A$4:$A67=A67)*($H$4:$H67=H67))&gt;1,0,1)</f>
        <v>1</v>
      </c>
      <c r="V67" s="74">
        <f>IF(SUMPRODUCT(($A$4:$A67=A67)*($K$4:$K67=K67))&gt;1,0,1)</f>
        <v>1</v>
      </c>
      <c r="W67" s="74">
        <f>IF(SUMPRODUCT(($A$4:$A67=Таблица3[[#This Row],[Наименование]])*($B$4:$B67=Таблица3[[#This Row],[ИНН]])*($I$4:$I67=I67))&gt;1,0,1)</f>
        <v>1</v>
      </c>
      <c r="X67" s="76">
        <f>Таблица3[[#This Row],[Категория]]-Таблица3[[#This Row],[Уникальные компании]]</f>
        <v>0</v>
      </c>
    </row>
    <row r="68" spans="1:24" s="62" customFormat="1" ht="63.75" x14ac:dyDescent="0.25">
      <c r="A68" s="72" t="s">
        <v>202</v>
      </c>
      <c r="B68" s="55">
        <v>132708363590</v>
      </c>
      <c r="C68" s="51" t="s">
        <v>610</v>
      </c>
      <c r="D68" s="52" t="s">
        <v>407</v>
      </c>
      <c r="E68" s="52" t="s">
        <v>365</v>
      </c>
      <c r="F68" s="52" t="s">
        <v>357</v>
      </c>
      <c r="G68" s="52" t="s">
        <v>369</v>
      </c>
      <c r="H68" s="52" t="s">
        <v>360</v>
      </c>
      <c r="I68" s="52" t="s">
        <v>341</v>
      </c>
      <c r="J68" s="51">
        <v>2023</v>
      </c>
      <c r="K68" s="51" t="s">
        <v>1080</v>
      </c>
      <c r="L68" s="63">
        <v>42019</v>
      </c>
      <c r="M68" s="51" t="s">
        <v>494</v>
      </c>
      <c r="N68" s="110" t="s">
        <v>1221</v>
      </c>
      <c r="O68" s="109" t="s">
        <v>1222</v>
      </c>
      <c r="P68" s="109" t="s">
        <v>1223</v>
      </c>
      <c r="Q68" s="51">
        <f>IF(SUMPRODUCT(($A$4:$A68=Таблица3[[#This Row],[Наименование]])*($B$4:$B68=Таблица3[[#This Row],[ИНН]]))&gt;1,0,1)</f>
        <v>0</v>
      </c>
      <c r="R68" s="51">
        <f>IF(SUMPRODUCT(($A$4:$A68=A68)*($E$4:$E68=E68))&gt;1,0,1)</f>
        <v>0</v>
      </c>
      <c r="S68" s="51">
        <f>IF(SUMPRODUCT(($A$4:$A68=A68)*($F$4:$F68=F68))&gt;1,0,1)</f>
        <v>0</v>
      </c>
      <c r="T68" s="51">
        <f>IF(SUMPRODUCT(($A$4:$A68=A68)*($G$4:$G68=G68))&gt;1,0,1)</f>
        <v>0</v>
      </c>
      <c r="U68" s="51">
        <f>IF(SUMPRODUCT(($A$4:$A68=A68)*($H$4:$H68=H68))&gt;1,0,1)</f>
        <v>0</v>
      </c>
      <c r="V68" s="74">
        <f>IF(SUMPRODUCT(($A$4:$A68=A68)*($K$4:$K68=K68))&gt;1,0,1)</f>
        <v>0</v>
      </c>
      <c r="W68" s="74">
        <f>IF(SUMPRODUCT(($A$4:$A68=Таблица3[[#This Row],[Наименование]])*($B$4:$B68=Таблица3[[#This Row],[ИНН]])*($I$4:$I68=I68))&gt;1,0,1)</f>
        <v>1</v>
      </c>
      <c r="X68" s="76">
        <f>Таблица3[[#This Row],[Категория]]-Таблица3[[#This Row],[Уникальные компании]]</f>
        <v>0</v>
      </c>
    </row>
    <row r="69" spans="1:24" s="62" customFormat="1" ht="76.5" x14ac:dyDescent="0.25">
      <c r="A69" s="72" t="s">
        <v>1423</v>
      </c>
      <c r="B69" s="123">
        <v>132811225716</v>
      </c>
      <c r="C69" s="121" t="s">
        <v>1424</v>
      </c>
      <c r="D69" s="52" t="s">
        <v>431</v>
      </c>
      <c r="E69" s="52" t="s">
        <v>365</v>
      </c>
      <c r="F69" s="52" t="s">
        <v>357</v>
      </c>
      <c r="G69" s="52" t="s">
        <v>369</v>
      </c>
      <c r="H69" s="52" t="s">
        <v>360</v>
      </c>
      <c r="I69" s="52" t="s">
        <v>336</v>
      </c>
      <c r="J69" s="51">
        <v>2023</v>
      </c>
      <c r="K69" s="51" t="s">
        <v>1080</v>
      </c>
      <c r="L69" s="125">
        <v>43432</v>
      </c>
      <c r="M69" s="121" t="s">
        <v>494</v>
      </c>
      <c r="N69" s="121">
        <v>89375105510</v>
      </c>
      <c r="O69" s="121" t="s">
        <v>567</v>
      </c>
      <c r="P69" s="121" t="s">
        <v>567</v>
      </c>
      <c r="Q69" s="51">
        <f>IF(SUMPRODUCT(($A$4:$A69=Таблица3[[#This Row],[Наименование]])*($B$4:$B69=Таблица3[[#This Row],[ИНН]]))&gt;1,0,1)</f>
        <v>1</v>
      </c>
      <c r="R69" s="51">
        <f>IF(SUMPRODUCT(($A$4:$A69=A69)*($E$4:$E69=E69))&gt;1,0,1)</f>
        <v>1</v>
      </c>
      <c r="S69" s="51">
        <f>IF(SUMPRODUCT(($A$4:$A69=A69)*($F$4:$F69=F69))&gt;1,0,1)</f>
        <v>1</v>
      </c>
      <c r="T69" s="51">
        <f>IF(SUMPRODUCT(($A$4:$A69=A69)*($G$4:$G69=G69))&gt;1,0,1)</f>
        <v>1</v>
      </c>
      <c r="U69" s="51">
        <f>IF(SUMPRODUCT(($A$4:$A69=A69)*($H$4:$H69=H69))&gt;1,0,1)</f>
        <v>1</v>
      </c>
      <c r="V69" s="74">
        <f>IF(SUMPRODUCT(($A$4:$A69=A69)*($K$4:$K69=K69))&gt;1,0,1)</f>
        <v>1</v>
      </c>
      <c r="W69" s="74">
        <f>IF(SUMPRODUCT(($A$4:$A69=Таблица3[[#This Row],[Наименование]])*($B$4:$B69=Таблица3[[#This Row],[ИНН]])*($I$4:$I69=I69))&gt;1,0,1)</f>
        <v>1</v>
      </c>
      <c r="X69" s="76">
        <f>Таблица3[[#This Row],[Категория]]-Таблица3[[#This Row],[Уникальные компании]]</f>
        <v>0</v>
      </c>
    </row>
    <row r="70" spans="1:24" s="62" customFormat="1" ht="51" x14ac:dyDescent="0.25">
      <c r="A70" s="72" t="s">
        <v>178</v>
      </c>
      <c r="B70" s="55">
        <v>132800046313</v>
      </c>
      <c r="C70" s="51" t="s">
        <v>493</v>
      </c>
      <c r="D70" s="52" t="s">
        <v>377</v>
      </c>
      <c r="E70" s="52" t="s">
        <v>365</v>
      </c>
      <c r="F70" s="52" t="s">
        <v>357</v>
      </c>
      <c r="G70" s="52" t="s">
        <v>369</v>
      </c>
      <c r="H70" s="52" t="s">
        <v>360</v>
      </c>
      <c r="I70" s="52" t="s">
        <v>307</v>
      </c>
      <c r="J70" s="51">
        <v>2023</v>
      </c>
      <c r="K70" s="51" t="s">
        <v>1080</v>
      </c>
      <c r="L70" s="63">
        <v>34424</v>
      </c>
      <c r="M70" s="51" t="s">
        <v>494</v>
      </c>
      <c r="N70" s="56" t="s">
        <v>495</v>
      </c>
      <c r="O70" s="51" t="s">
        <v>567</v>
      </c>
      <c r="P70" s="51" t="s">
        <v>567</v>
      </c>
      <c r="Q70" s="51">
        <f>IF(SUMPRODUCT(($A$4:$A70=Таблица3[[#This Row],[Наименование]])*($B$4:$B70=Таблица3[[#This Row],[ИНН]]))&gt;1,0,1)</f>
        <v>1</v>
      </c>
      <c r="R70" s="51">
        <f>IF(SUMPRODUCT(($A$4:$A70=A70)*($E$4:$E70=E70))&gt;1,0,1)</f>
        <v>1</v>
      </c>
      <c r="S70" s="51">
        <f>IF(SUMPRODUCT(($A$4:$A70=A70)*($F$4:$F70=F70))&gt;1,0,1)</f>
        <v>1</v>
      </c>
      <c r="T70" s="51">
        <f>IF(SUMPRODUCT(($A$4:$A70=A70)*($G$4:$G70=G70))&gt;1,0,1)</f>
        <v>1</v>
      </c>
      <c r="U70" s="51">
        <f>IF(SUMPRODUCT(($A$4:$A70=A70)*($H$4:$H70=H70))&gt;1,0,1)</f>
        <v>1</v>
      </c>
      <c r="V70" s="74">
        <f>IF(SUMPRODUCT(($A$4:$A70=A70)*($K$4:$K70=K70))&gt;1,0,1)</f>
        <v>1</v>
      </c>
      <c r="W70" s="74">
        <f>IF(SUMPRODUCT(($A$4:$A70=Таблица3[[#This Row],[Наименование]])*($B$4:$B70=Таблица3[[#This Row],[ИНН]])*($I$4:$I70=I70))&gt;1,0,1)</f>
        <v>1</v>
      </c>
      <c r="X70" s="76">
        <f>Таблица3[[#This Row],[Категория]]-Таблица3[[#This Row],[Уникальные компании]]</f>
        <v>0</v>
      </c>
    </row>
    <row r="71" spans="1:24" s="62" customFormat="1" ht="51" x14ac:dyDescent="0.25">
      <c r="A71" s="72" t="s">
        <v>177</v>
      </c>
      <c r="B71" s="55">
        <v>132804692357</v>
      </c>
      <c r="C71" s="51" t="s">
        <v>493</v>
      </c>
      <c r="D71" s="52" t="s">
        <v>377</v>
      </c>
      <c r="E71" s="52" t="s">
        <v>365</v>
      </c>
      <c r="F71" s="52" t="s">
        <v>357</v>
      </c>
      <c r="G71" s="52" t="s">
        <v>369</v>
      </c>
      <c r="H71" s="52" t="s">
        <v>360</v>
      </c>
      <c r="I71" s="52" t="s">
        <v>307</v>
      </c>
      <c r="J71" s="51">
        <v>2023</v>
      </c>
      <c r="K71" s="51" t="s">
        <v>1079</v>
      </c>
      <c r="L71" s="63">
        <v>42339</v>
      </c>
      <c r="M71" s="51" t="s">
        <v>492</v>
      </c>
      <c r="N71" s="56" t="s">
        <v>495</v>
      </c>
      <c r="O71" s="51" t="s">
        <v>567</v>
      </c>
      <c r="P71" s="51" t="s">
        <v>567</v>
      </c>
      <c r="Q71" s="51">
        <f>IF(SUMPRODUCT(($A$4:$A71=Таблица3[[#This Row],[Наименование]])*($B$4:$B71=Таблица3[[#This Row],[ИНН]]))&gt;1,0,1)</f>
        <v>1</v>
      </c>
      <c r="R71" s="51">
        <f>IF(SUMPRODUCT(($A$4:$A71=A71)*($E$4:$E71=E71))&gt;1,0,1)</f>
        <v>1</v>
      </c>
      <c r="S71" s="51">
        <f>IF(SUMPRODUCT(($A$4:$A71=A71)*($F$4:$F71=F71))&gt;1,0,1)</f>
        <v>1</v>
      </c>
      <c r="T71" s="51">
        <f>IF(SUMPRODUCT(($A$4:$A71=A71)*($G$4:$G71=G71))&gt;1,0,1)</f>
        <v>1</v>
      </c>
      <c r="U71" s="51">
        <f>IF(SUMPRODUCT(($A$4:$A71=A71)*($H$4:$H71=H71))&gt;1,0,1)</f>
        <v>1</v>
      </c>
      <c r="V71" s="74">
        <f>IF(SUMPRODUCT(($A$4:$A71=A71)*($K$4:$K71=K71))&gt;1,0,1)</f>
        <v>1</v>
      </c>
      <c r="W71" s="74">
        <f>IF(SUMPRODUCT(($A$4:$A71=Таблица3[[#This Row],[Наименование]])*($B$4:$B71=Таблица3[[#This Row],[ИНН]])*($I$4:$I71=I71))&gt;1,0,1)</f>
        <v>1</v>
      </c>
      <c r="X71" s="76">
        <f>Таблица3[[#This Row],[Категория]]-Таблица3[[#This Row],[Уникальные компании]]</f>
        <v>0</v>
      </c>
    </row>
    <row r="72" spans="1:24" s="62" customFormat="1" ht="89.25" x14ac:dyDescent="0.25">
      <c r="A72" s="72" t="s">
        <v>238</v>
      </c>
      <c r="B72" s="55">
        <v>132600283525</v>
      </c>
      <c r="C72" s="51" t="s">
        <v>810</v>
      </c>
      <c r="D72" s="52" t="s">
        <v>400</v>
      </c>
      <c r="E72" s="52" t="s">
        <v>365</v>
      </c>
      <c r="F72" s="52" t="s">
        <v>357</v>
      </c>
      <c r="G72" s="52" t="s">
        <v>369</v>
      </c>
      <c r="H72" s="52" t="s">
        <v>360</v>
      </c>
      <c r="I72" s="52" t="s">
        <v>333</v>
      </c>
      <c r="J72" s="51">
        <v>2023</v>
      </c>
      <c r="K72" s="51" t="s">
        <v>1080</v>
      </c>
      <c r="L72" s="63">
        <v>35216</v>
      </c>
      <c r="M72" s="51" t="s">
        <v>494</v>
      </c>
      <c r="N72" s="56" t="s">
        <v>809</v>
      </c>
      <c r="O72" s="51" t="s">
        <v>567</v>
      </c>
      <c r="P72" s="51" t="s">
        <v>567</v>
      </c>
      <c r="Q72" s="51">
        <f>IF(SUMPRODUCT(($A$4:$A72=Таблица3[[#This Row],[Наименование]])*($B$4:$B72=Таблица3[[#This Row],[ИНН]]))&gt;1,0,1)</f>
        <v>1</v>
      </c>
      <c r="R72" s="51">
        <f>IF(SUMPRODUCT(($A$4:$A72=A72)*($E$4:$E72=E72))&gt;1,0,1)</f>
        <v>1</v>
      </c>
      <c r="S72" s="51">
        <f>IF(SUMPRODUCT(($A$4:$A72=A72)*($F$4:$F72=F72))&gt;1,0,1)</f>
        <v>1</v>
      </c>
      <c r="T72" s="51">
        <f>IF(SUMPRODUCT(($A$4:$A72=A72)*($G$4:$G72=G72))&gt;1,0,1)</f>
        <v>1</v>
      </c>
      <c r="U72" s="51">
        <f>IF(SUMPRODUCT(($A$4:$A72=A72)*($H$4:$H72=H72))&gt;1,0,1)</f>
        <v>1</v>
      </c>
      <c r="V72" s="74">
        <f>IF(SUMPRODUCT(($A$4:$A72=A72)*($K$4:$K72=K72))&gt;1,0,1)</f>
        <v>1</v>
      </c>
      <c r="W72" s="74">
        <f>IF(SUMPRODUCT(($A$4:$A72=Таблица3[[#This Row],[Наименование]])*($B$4:$B72=Таблица3[[#This Row],[ИНН]])*($I$4:$I72=I72))&gt;1,0,1)</f>
        <v>1</v>
      </c>
      <c r="X72" s="76">
        <f>Таблица3[[#This Row],[Категория]]-Таблица3[[#This Row],[Уникальные компании]]</f>
        <v>0</v>
      </c>
    </row>
    <row r="73" spans="1:24" s="62" customFormat="1" ht="89.25" x14ac:dyDescent="0.25">
      <c r="A73" s="72" t="s">
        <v>238</v>
      </c>
      <c r="B73" s="55">
        <v>132600283525</v>
      </c>
      <c r="C73" s="51" t="s">
        <v>810</v>
      </c>
      <c r="D73" s="52" t="s">
        <v>401</v>
      </c>
      <c r="E73" s="52" t="s">
        <v>365</v>
      </c>
      <c r="F73" s="52" t="s">
        <v>357</v>
      </c>
      <c r="G73" s="52" t="s">
        <v>369</v>
      </c>
      <c r="H73" s="52" t="s">
        <v>360</v>
      </c>
      <c r="I73" s="52" t="s">
        <v>335</v>
      </c>
      <c r="J73" s="51">
        <v>2023</v>
      </c>
      <c r="K73" s="51" t="s">
        <v>1080</v>
      </c>
      <c r="L73" s="63">
        <v>35216</v>
      </c>
      <c r="M73" s="51" t="s">
        <v>494</v>
      </c>
      <c r="N73" s="56" t="s">
        <v>809</v>
      </c>
      <c r="O73" s="51" t="s">
        <v>567</v>
      </c>
      <c r="P73" s="51" t="s">
        <v>567</v>
      </c>
      <c r="Q73" s="51">
        <f>IF(SUMPRODUCT(($A$4:$A73=Таблица3[[#This Row],[Наименование]])*($B$4:$B73=Таблица3[[#This Row],[ИНН]]))&gt;1,0,1)</f>
        <v>0</v>
      </c>
      <c r="R73" s="51">
        <f>IF(SUMPRODUCT(($A$4:$A73=A73)*($E$4:$E73=E73))&gt;1,0,1)</f>
        <v>0</v>
      </c>
      <c r="S73" s="51">
        <f>IF(SUMPRODUCT(($A$4:$A73=A73)*($F$4:$F73=F73))&gt;1,0,1)</f>
        <v>0</v>
      </c>
      <c r="T73" s="51">
        <f>IF(SUMPRODUCT(($A$4:$A73=A73)*($G$4:$G73=G73))&gt;1,0,1)</f>
        <v>0</v>
      </c>
      <c r="U73" s="51">
        <f>IF(SUMPRODUCT(($A$4:$A73=A73)*($H$4:$H73=H73))&gt;1,0,1)</f>
        <v>0</v>
      </c>
      <c r="V73" s="74">
        <f>IF(SUMPRODUCT(($A$4:$A73=A73)*($K$4:$K73=K73))&gt;1,0,1)</f>
        <v>0</v>
      </c>
      <c r="W73" s="74">
        <f>IF(SUMPRODUCT(($A$4:$A73=Таблица3[[#This Row],[Наименование]])*($B$4:$B73=Таблица3[[#This Row],[ИНН]])*($I$4:$I73=I73))&gt;1,0,1)</f>
        <v>1</v>
      </c>
      <c r="X73" s="76">
        <f>Таблица3[[#This Row],[Категория]]-Таблица3[[#This Row],[Уникальные компании]]</f>
        <v>0</v>
      </c>
    </row>
    <row r="74" spans="1:24" s="62" customFormat="1" ht="51" x14ac:dyDescent="0.25">
      <c r="A74" s="72" t="s">
        <v>1198</v>
      </c>
      <c r="B74" s="123">
        <v>131600750915</v>
      </c>
      <c r="C74" s="121" t="s">
        <v>1199</v>
      </c>
      <c r="D74" s="52" t="s">
        <v>385</v>
      </c>
      <c r="E74" s="52" t="s">
        <v>365</v>
      </c>
      <c r="F74" s="52" t="s">
        <v>357</v>
      </c>
      <c r="G74" s="52" t="s">
        <v>369</v>
      </c>
      <c r="H74" s="52" t="s">
        <v>360</v>
      </c>
      <c r="I74" s="52" t="s">
        <v>1942</v>
      </c>
      <c r="J74" s="51">
        <v>2023</v>
      </c>
      <c r="K74" s="51" t="s">
        <v>1080</v>
      </c>
      <c r="L74" s="125">
        <v>42838</v>
      </c>
      <c r="M74" s="121" t="s">
        <v>494</v>
      </c>
      <c r="N74" s="121">
        <v>89870111111</v>
      </c>
      <c r="O74" s="121" t="s">
        <v>567</v>
      </c>
      <c r="P74" s="121" t="s">
        <v>567</v>
      </c>
      <c r="Q74" s="51">
        <f>IF(SUMPRODUCT(($A$4:$A74=Таблица3[[#This Row],[Наименование]])*($B$4:$B74=Таблица3[[#This Row],[ИНН]]))&gt;1,0,1)</f>
        <v>1</v>
      </c>
      <c r="R74" s="51">
        <f>IF(SUMPRODUCT(($A$4:$A74=A74)*($E$4:$E74=E74))&gt;1,0,1)</f>
        <v>1</v>
      </c>
      <c r="S74" s="51">
        <f>IF(SUMPRODUCT(($A$4:$A74=A74)*($F$4:$F74=F74))&gt;1,0,1)</f>
        <v>1</v>
      </c>
      <c r="T74" s="51">
        <f>IF(SUMPRODUCT(($A$4:$A74=A74)*($G$4:$G74=G74))&gt;1,0,1)</f>
        <v>1</v>
      </c>
      <c r="U74" s="51">
        <f>IF(SUMPRODUCT(($A$4:$A74=A74)*($H$4:$H74=H74))&gt;1,0,1)</f>
        <v>1</v>
      </c>
      <c r="V74" s="74">
        <f>IF(SUMPRODUCT(($A$4:$A74=A74)*($K$4:$K74=K74))&gt;1,0,1)</f>
        <v>1</v>
      </c>
      <c r="W74" s="74">
        <f>IF(SUMPRODUCT(($A$4:$A74=Таблица3[[#This Row],[Наименование]])*($B$4:$B74=Таблица3[[#This Row],[ИНН]])*($I$4:$I74=I74))&gt;1,0,1)</f>
        <v>1</v>
      </c>
      <c r="X74" s="76">
        <f>Таблица3[[#This Row],[Категория]]-Таблица3[[#This Row],[Уникальные компании]]</f>
        <v>0</v>
      </c>
    </row>
    <row r="75" spans="1:24" s="62" customFormat="1" ht="76.5" x14ac:dyDescent="0.25">
      <c r="A75" s="72" t="s">
        <v>2310</v>
      </c>
      <c r="B75" s="55">
        <v>131100382491</v>
      </c>
      <c r="C75" s="51" t="s">
        <v>587</v>
      </c>
      <c r="D75" s="52" t="s">
        <v>403</v>
      </c>
      <c r="E75" s="52" t="s">
        <v>364</v>
      </c>
      <c r="F75" s="52" t="s">
        <v>357</v>
      </c>
      <c r="G75" s="52" t="s">
        <v>368</v>
      </c>
      <c r="H75" s="52" t="s">
        <v>360</v>
      </c>
      <c r="I75" s="52" t="s">
        <v>336</v>
      </c>
      <c r="J75" s="51">
        <v>2023</v>
      </c>
      <c r="K75" s="51" t="s">
        <v>1077</v>
      </c>
      <c r="L75" s="63">
        <v>41556</v>
      </c>
      <c r="M75" s="51" t="s">
        <v>958</v>
      </c>
      <c r="N75" s="51" t="s">
        <v>567</v>
      </c>
      <c r="O75" s="51" t="s">
        <v>957</v>
      </c>
      <c r="P75" s="51" t="s">
        <v>567</v>
      </c>
      <c r="Q75" s="51">
        <f>IF(SUMPRODUCT(($A$4:$A75=Таблица3[[#This Row],[Наименование]])*($B$4:$B75=Таблица3[[#This Row],[ИНН]]))&gt;1,0,1)</f>
        <v>1</v>
      </c>
      <c r="R75" s="51">
        <f>IF(SUMPRODUCT(($A$4:$A75=A75)*($E$4:$E75=E75))&gt;1,0,1)</f>
        <v>1</v>
      </c>
      <c r="S75" s="51">
        <f>IF(SUMPRODUCT(($A$4:$A75=A75)*($F$4:$F75=F75))&gt;1,0,1)</f>
        <v>1</v>
      </c>
      <c r="T75" s="51">
        <f>IF(SUMPRODUCT(($A$4:$A75=A75)*($G$4:$G75=G75))&gt;1,0,1)</f>
        <v>1</v>
      </c>
      <c r="U75" s="51">
        <f>IF(SUMPRODUCT(($A$4:$A75=A75)*($H$4:$H75=H75))&gt;1,0,1)</f>
        <v>1</v>
      </c>
      <c r="V75" s="74">
        <f>IF(SUMPRODUCT(($A$4:$A75=A75)*($K$4:$K75=K75))&gt;1,0,1)</f>
        <v>1</v>
      </c>
      <c r="W75" s="74">
        <f>IF(SUMPRODUCT(($A$4:$A75=Таблица3[[#This Row],[Наименование]])*($B$4:$B75=Таблица3[[#This Row],[ИНН]])*($I$4:$I75=I75))&gt;1,0,1)</f>
        <v>1</v>
      </c>
      <c r="X75" s="76">
        <f>Таблица3[[#This Row],[Категория]]-Таблица3[[#This Row],[Уникальные компании]]</f>
        <v>0</v>
      </c>
    </row>
    <row r="76" spans="1:24" s="62" customFormat="1" ht="25.5" x14ac:dyDescent="0.25">
      <c r="A76" s="72" t="s">
        <v>2311</v>
      </c>
      <c r="B76" s="55">
        <v>132600021390</v>
      </c>
      <c r="C76" s="51" t="s">
        <v>624</v>
      </c>
      <c r="D76" s="52" t="s">
        <v>397</v>
      </c>
      <c r="E76" s="52" t="s">
        <v>364</v>
      </c>
      <c r="F76" s="52" t="s">
        <v>357</v>
      </c>
      <c r="G76" s="52" t="s">
        <v>369</v>
      </c>
      <c r="H76" s="52" t="s">
        <v>360</v>
      </c>
      <c r="I76" s="52" t="s">
        <v>317</v>
      </c>
      <c r="J76" s="51">
        <v>2023</v>
      </c>
      <c r="K76" s="51" t="s">
        <v>1080</v>
      </c>
      <c r="L76" s="63">
        <v>35289</v>
      </c>
      <c r="M76" s="51" t="s">
        <v>494</v>
      </c>
      <c r="N76" s="65" t="s">
        <v>623</v>
      </c>
      <c r="O76" s="51" t="s">
        <v>567</v>
      </c>
      <c r="P76" s="51" t="s">
        <v>567</v>
      </c>
      <c r="Q76" s="51">
        <f>IF(SUMPRODUCT(($A$4:$A76=Таблица3[[#This Row],[Наименование]])*($B$4:$B76=Таблица3[[#This Row],[ИНН]]))&gt;1,0,1)</f>
        <v>1</v>
      </c>
      <c r="R76" s="51">
        <f>IF(SUMPRODUCT(($A$4:$A76=A76)*($E$4:$E76=E76))&gt;1,0,1)</f>
        <v>1</v>
      </c>
      <c r="S76" s="51">
        <f>IF(SUMPRODUCT(($A$4:$A76=A76)*($F$4:$F76=F76))&gt;1,0,1)</f>
        <v>1</v>
      </c>
      <c r="T76" s="51">
        <f>IF(SUMPRODUCT(($A$4:$A76=A76)*($G$4:$G76=G76))&gt;1,0,1)</f>
        <v>1</v>
      </c>
      <c r="U76" s="51">
        <f>IF(SUMPRODUCT(($A$4:$A76=A76)*($H$4:$H76=H76))&gt;1,0,1)</f>
        <v>1</v>
      </c>
      <c r="V76" s="74">
        <f>IF(SUMPRODUCT(($A$4:$A76=A76)*($K$4:$K76=K76))&gt;1,0,1)</f>
        <v>1</v>
      </c>
      <c r="W76" s="74">
        <f>IF(SUMPRODUCT(($A$4:$A76=Таблица3[[#This Row],[Наименование]])*($B$4:$B76=Таблица3[[#This Row],[ИНН]])*($I$4:$I76=I76))&gt;1,0,1)</f>
        <v>1</v>
      </c>
      <c r="X76" s="76">
        <f>Таблица3[[#This Row],[Категория]]-Таблица3[[#This Row],[Уникальные компании]]</f>
        <v>0</v>
      </c>
    </row>
    <row r="77" spans="1:24" s="62" customFormat="1" ht="63.75" x14ac:dyDescent="0.25">
      <c r="A77" s="72" t="s">
        <v>284</v>
      </c>
      <c r="B77" s="55">
        <v>1326232665</v>
      </c>
      <c r="C77" s="51" t="s">
        <v>1024</v>
      </c>
      <c r="D77" s="52" t="s">
        <v>401</v>
      </c>
      <c r="E77" s="52" t="s">
        <v>365</v>
      </c>
      <c r="F77" s="52" t="s">
        <v>359</v>
      </c>
      <c r="G77" s="52" t="s">
        <v>369</v>
      </c>
      <c r="H77" s="52" t="s">
        <v>360</v>
      </c>
      <c r="I77" s="52" t="s">
        <v>339</v>
      </c>
      <c r="J77" s="51">
        <v>2023</v>
      </c>
      <c r="K77" s="51" t="s">
        <v>1080</v>
      </c>
      <c r="L77" s="63" t="s">
        <v>1023</v>
      </c>
      <c r="M77" s="51" t="s">
        <v>1022</v>
      </c>
      <c r="N77" s="56" t="s">
        <v>841</v>
      </c>
      <c r="O77" s="61" t="s">
        <v>842</v>
      </c>
      <c r="P77" s="61" t="s">
        <v>840</v>
      </c>
      <c r="Q77" s="51">
        <f>IF(SUMPRODUCT(($A$4:$A77=Таблица3[[#This Row],[Наименование]])*($B$4:$B77=Таблица3[[#This Row],[ИНН]]))&gt;1,0,1)</f>
        <v>1</v>
      </c>
      <c r="R77" s="51">
        <f>IF(SUMPRODUCT(($A$4:$A77=A77)*($E$4:$E77=E77))&gt;1,0,1)</f>
        <v>1</v>
      </c>
      <c r="S77" s="51">
        <f>IF(SUMPRODUCT(($A$4:$A77=A77)*($F$4:$F77=F77))&gt;1,0,1)</f>
        <v>1</v>
      </c>
      <c r="T77" s="51">
        <f>IF(SUMPRODUCT(($A$4:$A77=A77)*($G$4:$G77=G77))&gt;1,0,1)</f>
        <v>1</v>
      </c>
      <c r="U77" s="51">
        <f>IF(SUMPRODUCT(($A$4:$A77=A77)*($H$4:$H77=H77))&gt;1,0,1)</f>
        <v>1</v>
      </c>
      <c r="V77" s="74">
        <f>IF(SUMPRODUCT(($A$4:$A77=A77)*($K$4:$K77=K77))&gt;1,0,1)</f>
        <v>1</v>
      </c>
      <c r="W77" s="74">
        <f>IF(SUMPRODUCT(($A$4:$A77=Таблица3[[#This Row],[Наименование]])*($B$4:$B77=Таблица3[[#This Row],[ИНН]])*($I$4:$I77=I77))&gt;1,0,1)</f>
        <v>1</v>
      </c>
      <c r="X77" s="76">
        <f>Таблица3[[#This Row],[Категория]]-Таблица3[[#This Row],[Уникальные компании]]</f>
        <v>0</v>
      </c>
    </row>
    <row r="78" spans="1:24" s="62" customFormat="1" ht="76.5" x14ac:dyDescent="0.25">
      <c r="A78" s="72" t="s">
        <v>253</v>
      </c>
      <c r="B78" s="55">
        <v>1308038496</v>
      </c>
      <c r="C78" s="51" t="s">
        <v>897</v>
      </c>
      <c r="D78" s="52" t="s">
        <v>401</v>
      </c>
      <c r="E78" s="52" t="s">
        <v>363</v>
      </c>
      <c r="F78" s="52" t="s">
        <v>504</v>
      </c>
      <c r="G78" s="52" t="s">
        <v>368</v>
      </c>
      <c r="H78" s="52" t="s">
        <v>360</v>
      </c>
      <c r="I78" s="52" t="s">
        <v>336</v>
      </c>
      <c r="J78" s="51">
        <v>2023</v>
      </c>
      <c r="K78" s="51" t="s">
        <v>1089</v>
      </c>
      <c r="L78" s="63">
        <v>34502</v>
      </c>
      <c r="M78" s="51" t="s">
        <v>896</v>
      </c>
      <c r="N78" s="56" t="s">
        <v>895</v>
      </c>
      <c r="O78" s="61" t="s">
        <v>894</v>
      </c>
      <c r="P78" s="61" t="s">
        <v>893</v>
      </c>
      <c r="Q78" s="51">
        <f>IF(SUMPRODUCT(($A$4:$A78=Таблица3[[#This Row],[Наименование]])*($B$4:$B78=Таблица3[[#This Row],[ИНН]]))&gt;1,0,1)</f>
        <v>1</v>
      </c>
      <c r="R78" s="51">
        <f>IF(SUMPRODUCT(($A$4:$A78=A78)*($E$4:$E78=E78))&gt;1,0,1)</f>
        <v>1</v>
      </c>
      <c r="S78" s="51">
        <f>IF(SUMPRODUCT(($A$4:$A78=A78)*($F$4:$F78=F78))&gt;1,0,1)</f>
        <v>1</v>
      </c>
      <c r="T78" s="51">
        <f>IF(SUMPRODUCT(($A$4:$A78=A78)*($G$4:$G78=G78))&gt;1,0,1)</f>
        <v>1</v>
      </c>
      <c r="U78" s="51">
        <f>IF(SUMPRODUCT(($A$4:$A78=A78)*($H$4:$H78=H78))&gt;1,0,1)</f>
        <v>1</v>
      </c>
      <c r="V78" s="74">
        <f>IF(SUMPRODUCT(($A$4:$A78=A78)*($K$4:$K78=K78))&gt;1,0,1)</f>
        <v>1</v>
      </c>
      <c r="W78" s="74">
        <f>IF(SUMPRODUCT(($A$4:$A78=Таблица3[[#This Row],[Наименование]])*($B$4:$B78=Таблица3[[#This Row],[ИНН]])*($I$4:$I78=I78))&gt;1,0,1)</f>
        <v>1</v>
      </c>
      <c r="X78" s="76">
        <f>Таблица3[[#This Row],[Категория]]-Таблица3[[#This Row],[Уникальные компании]]</f>
        <v>0</v>
      </c>
    </row>
    <row r="79" spans="1:24" s="62" customFormat="1" ht="102" x14ac:dyDescent="0.25">
      <c r="A79" s="72" t="s">
        <v>198</v>
      </c>
      <c r="B79" s="55">
        <v>1328028538</v>
      </c>
      <c r="C79" s="51" t="s">
        <v>589</v>
      </c>
      <c r="D79" s="52" t="s">
        <v>388</v>
      </c>
      <c r="E79" s="52" t="s">
        <v>362</v>
      </c>
      <c r="F79" s="52" t="s">
        <v>504</v>
      </c>
      <c r="G79" s="52" t="s">
        <v>366</v>
      </c>
      <c r="H79" s="52" t="s">
        <v>360</v>
      </c>
      <c r="I79" s="52" t="s">
        <v>323</v>
      </c>
      <c r="J79" s="51">
        <v>2023</v>
      </c>
      <c r="K79" s="51" t="s">
        <v>1080</v>
      </c>
      <c r="L79" s="63" t="s">
        <v>588</v>
      </c>
      <c r="M79" s="51" t="s">
        <v>590</v>
      </c>
      <c r="N79" s="56" t="s">
        <v>592</v>
      </c>
      <c r="O79" s="51" t="s">
        <v>593</v>
      </c>
      <c r="P79" s="61" t="s">
        <v>591</v>
      </c>
      <c r="Q79" s="51">
        <f>IF(SUMPRODUCT(($A$4:$A79=Таблица3[[#This Row],[Наименование]])*($B$4:$B79=Таблица3[[#This Row],[ИНН]]))&gt;1,0,1)</f>
        <v>1</v>
      </c>
      <c r="R79" s="51">
        <f>IF(SUMPRODUCT(($A$4:$A79=A79)*($E$4:$E79=E79))&gt;1,0,1)</f>
        <v>1</v>
      </c>
      <c r="S79" s="51">
        <f>IF(SUMPRODUCT(($A$4:$A79=A79)*($F$4:$F79=F79))&gt;1,0,1)</f>
        <v>1</v>
      </c>
      <c r="T79" s="51">
        <f>IF(SUMPRODUCT(($A$4:$A79=A79)*($G$4:$G79=G79))&gt;1,0,1)</f>
        <v>1</v>
      </c>
      <c r="U79" s="51">
        <f>IF(SUMPRODUCT(($A$4:$A79=A79)*($H$4:$H79=H79))&gt;1,0,1)</f>
        <v>1</v>
      </c>
      <c r="V79" s="74">
        <f>IF(SUMPRODUCT(($A$4:$A79=A79)*($K$4:$K79=K79))&gt;1,0,1)</f>
        <v>1</v>
      </c>
      <c r="W79" s="74">
        <f>IF(SUMPRODUCT(($A$4:$A79=Таблица3[[#This Row],[Наименование]])*($B$4:$B79=Таблица3[[#This Row],[ИНН]])*($I$4:$I79=I79))&gt;1,0,1)</f>
        <v>1</v>
      </c>
      <c r="X79" s="76">
        <f>Таблица3[[#This Row],[Категория]]-Таблица3[[#This Row],[Уникальные компании]]</f>
        <v>0</v>
      </c>
    </row>
    <row r="80" spans="1:24" s="62" customFormat="1" ht="102" x14ac:dyDescent="0.25">
      <c r="A80" s="72" t="s">
        <v>198</v>
      </c>
      <c r="B80" s="55">
        <v>1328028538</v>
      </c>
      <c r="C80" s="51" t="s">
        <v>589</v>
      </c>
      <c r="D80" s="52" t="s">
        <v>397</v>
      </c>
      <c r="E80" s="52" t="s">
        <v>362</v>
      </c>
      <c r="F80" s="52" t="s">
        <v>504</v>
      </c>
      <c r="G80" s="52" t="s">
        <v>366</v>
      </c>
      <c r="H80" s="52" t="s">
        <v>360</v>
      </c>
      <c r="I80" s="52" t="s">
        <v>316</v>
      </c>
      <c r="J80" s="51">
        <v>2023</v>
      </c>
      <c r="K80" s="51" t="s">
        <v>1080</v>
      </c>
      <c r="L80" s="63" t="s">
        <v>588</v>
      </c>
      <c r="M80" s="51" t="s">
        <v>590</v>
      </c>
      <c r="N80" s="56" t="s">
        <v>592</v>
      </c>
      <c r="O80" s="51" t="s">
        <v>593</v>
      </c>
      <c r="P80" s="61" t="s">
        <v>591</v>
      </c>
      <c r="Q80" s="51">
        <f>IF(SUMPRODUCT(($A$4:$A80=Таблица3[[#This Row],[Наименование]])*($B$4:$B80=Таблица3[[#This Row],[ИНН]]))&gt;1,0,1)</f>
        <v>0</v>
      </c>
      <c r="R80" s="51">
        <f>IF(SUMPRODUCT(($A$4:$A80=A80)*($E$4:$E80=E80))&gt;1,0,1)</f>
        <v>0</v>
      </c>
      <c r="S80" s="51">
        <f>IF(SUMPRODUCT(($A$4:$A80=A80)*($F$4:$F80=F80))&gt;1,0,1)</f>
        <v>0</v>
      </c>
      <c r="T80" s="51">
        <f>IF(SUMPRODUCT(($A$4:$A80=A80)*($G$4:$G80=G80))&gt;1,0,1)</f>
        <v>0</v>
      </c>
      <c r="U80" s="51">
        <f>IF(SUMPRODUCT(($A$4:$A80=A80)*($H$4:$H80=H80))&gt;1,0,1)</f>
        <v>0</v>
      </c>
      <c r="V80" s="74">
        <f>IF(SUMPRODUCT(($A$4:$A80=A80)*($K$4:$K80=K80))&gt;1,0,1)</f>
        <v>0</v>
      </c>
      <c r="W80" s="74">
        <f>IF(SUMPRODUCT(($A$4:$A80=Таблица3[[#This Row],[Наименование]])*($B$4:$B80=Таблица3[[#This Row],[ИНН]])*($I$4:$I80=I80))&gt;1,0,1)</f>
        <v>1</v>
      </c>
      <c r="X80" s="76">
        <f>Таблица3[[#This Row],[Категория]]-Таблица3[[#This Row],[Уникальные компании]]</f>
        <v>0</v>
      </c>
    </row>
    <row r="81" spans="1:24" s="62" customFormat="1" ht="102" x14ac:dyDescent="0.25">
      <c r="A81" s="72" t="s">
        <v>198</v>
      </c>
      <c r="B81" s="55">
        <v>1328028538</v>
      </c>
      <c r="C81" s="51" t="s">
        <v>589</v>
      </c>
      <c r="D81" s="52" t="s">
        <v>397</v>
      </c>
      <c r="E81" s="52" t="s">
        <v>362</v>
      </c>
      <c r="F81" s="52" t="s">
        <v>504</v>
      </c>
      <c r="G81" s="52" t="s">
        <v>366</v>
      </c>
      <c r="H81" s="52" t="s">
        <v>360</v>
      </c>
      <c r="I81" s="52" t="s">
        <v>317</v>
      </c>
      <c r="J81" s="51">
        <v>2023</v>
      </c>
      <c r="K81" s="51" t="s">
        <v>1080</v>
      </c>
      <c r="L81" s="63" t="s">
        <v>588</v>
      </c>
      <c r="M81" s="51" t="s">
        <v>590</v>
      </c>
      <c r="N81" s="56" t="s">
        <v>592</v>
      </c>
      <c r="O81" s="51" t="s">
        <v>593</v>
      </c>
      <c r="P81" s="61" t="s">
        <v>591</v>
      </c>
      <c r="Q81" s="51">
        <f>IF(SUMPRODUCT(($A$4:$A81=Таблица3[[#This Row],[Наименование]])*($B$4:$B81=Таблица3[[#This Row],[ИНН]]))&gt;1,0,1)</f>
        <v>0</v>
      </c>
      <c r="R81" s="51">
        <f>IF(SUMPRODUCT(($A$4:$A81=A81)*($E$4:$E81=E81))&gt;1,0,1)</f>
        <v>0</v>
      </c>
      <c r="S81" s="51">
        <f>IF(SUMPRODUCT(($A$4:$A81=A81)*($F$4:$F81=F81))&gt;1,0,1)</f>
        <v>0</v>
      </c>
      <c r="T81" s="51">
        <f>IF(SUMPRODUCT(($A$4:$A81=A81)*($G$4:$G81=G81))&gt;1,0,1)</f>
        <v>0</v>
      </c>
      <c r="U81" s="51">
        <f>IF(SUMPRODUCT(($A$4:$A81=A81)*($H$4:$H81=H81))&gt;1,0,1)</f>
        <v>0</v>
      </c>
      <c r="V81" s="74">
        <f>IF(SUMPRODUCT(($A$4:$A81=A81)*($K$4:$K81=K81))&gt;1,0,1)</f>
        <v>0</v>
      </c>
      <c r="W81" s="74">
        <f>IF(SUMPRODUCT(($A$4:$A81=Таблица3[[#This Row],[Наименование]])*($B$4:$B81=Таблица3[[#This Row],[ИНН]])*($I$4:$I81=I81))&gt;1,0,1)</f>
        <v>1</v>
      </c>
      <c r="X81" s="76">
        <f>Таблица3[[#This Row],[Категория]]-Таблица3[[#This Row],[Уникальные компании]]</f>
        <v>0</v>
      </c>
    </row>
    <row r="82" spans="1:24" s="62" customFormat="1" ht="102" x14ac:dyDescent="0.25">
      <c r="A82" s="72" t="s">
        <v>198</v>
      </c>
      <c r="B82" s="55">
        <v>1328028538</v>
      </c>
      <c r="C82" s="51" t="s">
        <v>589</v>
      </c>
      <c r="D82" s="52" t="s">
        <v>401</v>
      </c>
      <c r="E82" s="52" t="s">
        <v>362</v>
      </c>
      <c r="F82" s="52" t="s">
        <v>504</v>
      </c>
      <c r="G82" s="52" t="s">
        <v>366</v>
      </c>
      <c r="H82" s="52" t="s">
        <v>360</v>
      </c>
      <c r="I82" s="52" t="s">
        <v>339</v>
      </c>
      <c r="J82" s="51">
        <v>2023</v>
      </c>
      <c r="K82" s="51" t="s">
        <v>1080</v>
      </c>
      <c r="L82" s="63" t="s">
        <v>588</v>
      </c>
      <c r="M82" s="51" t="s">
        <v>590</v>
      </c>
      <c r="N82" s="56" t="s">
        <v>592</v>
      </c>
      <c r="O82" s="51" t="s">
        <v>593</v>
      </c>
      <c r="P82" s="61" t="s">
        <v>591</v>
      </c>
      <c r="Q82" s="51">
        <f>IF(SUMPRODUCT(($A$4:$A82=Таблица3[[#This Row],[Наименование]])*($B$4:$B82=Таблица3[[#This Row],[ИНН]]))&gt;1,0,1)</f>
        <v>0</v>
      </c>
      <c r="R82" s="51">
        <f>IF(SUMPRODUCT(($A$4:$A82=A82)*($E$4:$E82=E82))&gt;1,0,1)</f>
        <v>0</v>
      </c>
      <c r="S82" s="51">
        <f>IF(SUMPRODUCT(($A$4:$A82=A82)*($F$4:$F82=F82))&gt;1,0,1)</f>
        <v>0</v>
      </c>
      <c r="T82" s="51">
        <f>IF(SUMPRODUCT(($A$4:$A82=A82)*($G$4:$G82=G82))&gt;1,0,1)</f>
        <v>0</v>
      </c>
      <c r="U82" s="51">
        <f>IF(SUMPRODUCT(($A$4:$A82=A82)*($H$4:$H82=H82))&gt;1,0,1)</f>
        <v>0</v>
      </c>
      <c r="V82" s="74">
        <f>IF(SUMPRODUCT(($A$4:$A82=A82)*($K$4:$K82=K82))&gt;1,0,1)</f>
        <v>0</v>
      </c>
      <c r="W82" s="74">
        <f>IF(SUMPRODUCT(($A$4:$A82=Таблица3[[#This Row],[Наименование]])*($B$4:$B82=Таблица3[[#This Row],[ИНН]])*($I$4:$I82=I82))&gt;1,0,1)</f>
        <v>1</v>
      </c>
      <c r="X82" s="76">
        <f>Таблица3[[#This Row],[Категория]]-Таблица3[[#This Row],[Уникальные компании]]</f>
        <v>0</v>
      </c>
    </row>
    <row r="83" spans="1:24" s="62" customFormat="1" ht="89.25" x14ac:dyDescent="0.25">
      <c r="A83" s="72" t="s">
        <v>204</v>
      </c>
      <c r="B83" s="55">
        <v>1327000473</v>
      </c>
      <c r="C83" s="51" t="s">
        <v>622</v>
      </c>
      <c r="D83" s="52" t="s">
        <v>397</v>
      </c>
      <c r="E83" s="52" t="s">
        <v>363</v>
      </c>
      <c r="F83" s="52" t="s">
        <v>355</v>
      </c>
      <c r="G83" s="52" t="s">
        <v>367</v>
      </c>
      <c r="H83" s="52" t="s">
        <v>360</v>
      </c>
      <c r="I83" s="52" t="s">
        <v>316</v>
      </c>
      <c r="J83" s="51">
        <v>2023</v>
      </c>
      <c r="K83" s="51" t="s">
        <v>1080</v>
      </c>
      <c r="L83" s="63" t="s">
        <v>621</v>
      </c>
      <c r="M83" s="51" t="s">
        <v>618</v>
      </c>
      <c r="N83" s="56" t="s">
        <v>619</v>
      </c>
      <c r="O83" s="61" t="s">
        <v>620</v>
      </c>
      <c r="P83" s="61" t="s">
        <v>617</v>
      </c>
      <c r="Q83" s="51">
        <f>IF(SUMPRODUCT(($A$4:$A83=Таблица3[[#This Row],[Наименование]])*($B$4:$B83=Таблица3[[#This Row],[ИНН]]))&gt;1,0,1)</f>
        <v>1</v>
      </c>
      <c r="R83" s="51">
        <f>IF(SUMPRODUCT(($A$4:$A83=A83)*($E$4:$E83=E83))&gt;1,0,1)</f>
        <v>1</v>
      </c>
      <c r="S83" s="51">
        <f>IF(SUMPRODUCT(($A$4:$A83=A83)*($F$4:$F83=F83))&gt;1,0,1)</f>
        <v>1</v>
      </c>
      <c r="T83" s="51">
        <f>IF(SUMPRODUCT(($A$4:$A83=A83)*($G$4:$G83=G83))&gt;1,0,1)</f>
        <v>1</v>
      </c>
      <c r="U83" s="51">
        <f>IF(SUMPRODUCT(($A$4:$A83=A83)*($H$4:$H83=H83))&gt;1,0,1)</f>
        <v>1</v>
      </c>
      <c r="V83" s="74">
        <f>IF(SUMPRODUCT(($A$4:$A83=A83)*($K$4:$K83=K83))&gt;1,0,1)</f>
        <v>1</v>
      </c>
      <c r="W83" s="74">
        <f>IF(SUMPRODUCT(($A$4:$A83=Таблица3[[#This Row],[Наименование]])*($B$4:$B83=Таблица3[[#This Row],[ИНН]])*($I$4:$I83=I83))&gt;1,0,1)</f>
        <v>1</v>
      </c>
      <c r="X83" s="76">
        <f>Таблица3[[#This Row],[Категория]]-Таблица3[[#This Row],[Уникальные компании]]</f>
        <v>0</v>
      </c>
    </row>
    <row r="84" spans="1:24" s="62" customFormat="1" ht="51" x14ac:dyDescent="0.25">
      <c r="A84" s="72" t="s">
        <v>242</v>
      </c>
      <c r="B84" s="55">
        <v>1327035846</v>
      </c>
      <c r="C84" s="51" t="s">
        <v>829</v>
      </c>
      <c r="D84" s="52" t="s">
        <v>400</v>
      </c>
      <c r="E84" s="52" t="s">
        <v>365</v>
      </c>
      <c r="F84" s="52" t="s">
        <v>355</v>
      </c>
      <c r="G84" s="52" t="s">
        <v>369</v>
      </c>
      <c r="H84" s="52" t="s">
        <v>361</v>
      </c>
      <c r="I84" s="52" t="s">
        <v>335</v>
      </c>
      <c r="J84" s="51">
        <v>2023</v>
      </c>
      <c r="K84" s="51" t="s">
        <v>1080</v>
      </c>
      <c r="L84" s="63" t="s">
        <v>830</v>
      </c>
      <c r="M84" s="51" t="s">
        <v>828</v>
      </c>
      <c r="N84" s="56" t="s">
        <v>833</v>
      </c>
      <c r="O84" s="61" t="s">
        <v>831</v>
      </c>
      <c r="P84" s="61" t="s">
        <v>832</v>
      </c>
      <c r="Q84" s="51">
        <f>IF(SUMPRODUCT(($A$4:$A84=Таблица3[[#This Row],[Наименование]])*($B$4:$B84=Таблица3[[#This Row],[ИНН]]))&gt;1,0,1)</f>
        <v>1</v>
      </c>
      <c r="R84" s="51">
        <f>IF(SUMPRODUCT(($A$4:$A84=A84)*($E$4:$E84=E84))&gt;1,0,1)</f>
        <v>1</v>
      </c>
      <c r="S84" s="51">
        <f>IF(SUMPRODUCT(($A$4:$A84=A84)*($F$4:$F84=F84))&gt;1,0,1)</f>
        <v>1</v>
      </c>
      <c r="T84" s="51">
        <f>IF(SUMPRODUCT(($A$4:$A84=A84)*($G$4:$G84=G84))&gt;1,0,1)</f>
        <v>1</v>
      </c>
      <c r="U84" s="51">
        <f>IF(SUMPRODUCT(($A$4:$A84=A84)*($H$4:$H84=H84))&gt;1,0,1)</f>
        <v>1</v>
      </c>
      <c r="V84" s="74">
        <f>IF(SUMPRODUCT(($A$4:$A84=A84)*($K$4:$K84=K84))&gt;1,0,1)</f>
        <v>1</v>
      </c>
      <c r="W84" s="74">
        <f>IF(SUMPRODUCT(($A$4:$A84=Таблица3[[#This Row],[Наименование]])*($B$4:$B84=Таблица3[[#This Row],[ИНН]])*($I$4:$I84=I84))&gt;1,0,1)</f>
        <v>1</v>
      </c>
      <c r="X84" s="76">
        <f>Таблица3[[#This Row],[Категория]]-Таблица3[[#This Row],[Уникальные компании]]</f>
        <v>0</v>
      </c>
    </row>
    <row r="85" spans="1:24" s="62" customFormat="1" ht="51" x14ac:dyDescent="0.25">
      <c r="A85" s="72" t="s">
        <v>199</v>
      </c>
      <c r="B85" s="55">
        <v>1328008235</v>
      </c>
      <c r="C85" s="51" t="s">
        <v>596</v>
      </c>
      <c r="D85" s="52" t="s">
        <v>392</v>
      </c>
      <c r="E85" s="52" t="s">
        <v>365</v>
      </c>
      <c r="F85" s="52" t="s">
        <v>355</v>
      </c>
      <c r="G85" s="52" t="s">
        <v>369</v>
      </c>
      <c r="H85" s="52" t="s">
        <v>360</v>
      </c>
      <c r="I85" s="52" t="s">
        <v>319</v>
      </c>
      <c r="J85" s="51">
        <v>2023</v>
      </c>
      <c r="K85" s="51" t="s">
        <v>1080</v>
      </c>
      <c r="L85" s="63" t="s">
        <v>595</v>
      </c>
      <c r="M85" s="51" t="s">
        <v>597</v>
      </c>
      <c r="N85" s="56" t="s">
        <v>599</v>
      </c>
      <c r="O85" s="61" t="s">
        <v>598</v>
      </c>
      <c r="P85" s="61" t="s">
        <v>594</v>
      </c>
      <c r="Q85" s="51">
        <f>IF(SUMPRODUCT(($A$4:$A85=Таблица3[[#This Row],[Наименование]])*($B$4:$B85=Таблица3[[#This Row],[ИНН]]))&gt;1,0,1)</f>
        <v>1</v>
      </c>
      <c r="R85" s="51">
        <f>IF(SUMPRODUCT(($A$4:$A85=A85)*($E$4:$E85=E85))&gt;1,0,1)</f>
        <v>1</v>
      </c>
      <c r="S85" s="51">
        <f>IF(SUMPRODUCT(($A$4:$A85=A85)*($F$4:$F85=F85))&gt;1,0,1)</f>
        <v>1</v>
      </c>
      <c r="T85" s="51">
        <f>IF(SUMPRODUCT(($A$4:$A85=A85)*($G$4:$G85=G85))&gt;1,0,1)</f>
        <v>1</v>
      </c>
      <c r="U85" s="51">
        <f>IF(SUMPRODUCT(($A$4:$A85=A85)*($H$4:$H85=H85))&gt;1,0,1)</f>
        <v>1</v>
      </c>
      <c r="V85" s="74">
        <f>IF(SUMPRODUCT(($A$4:$A85=A85)*($K$4:$K85=K85))&gt;1,0,1)</f>
        <v>1</v>
      </c>
      <c r="W85" s="74">
        <f>IF(SUMPRODUCT(($A$4:$A85=Таблица3[[#This Row],[Наименование]])*($B$4:$B85=Таблица3[[#This Row],[ИНН]])*($I$4:$I85=I85))&gt;1,0,1)</f>
        <v>1</v>
      </c>
      <c r="X85" s="76">
        <f>Таблица3[[#This Row],[Категория]]-Таблица3[[#This Row],[Уникальные компании]]</f>
        <v>0</v>
      </c>
    </row>
    <row r="86" spans="1:24" s="62" customFormat="1" ht="51" x14ac:dyDescent="0.25">
      <c r="A86" s="72" t="s">
        <v>199</v>
      </c>
      <c r="B86" s="55">
        <v>1328008235</v>
      </c>
      <c r="C86" s="51" t="s">
        <v>596</v>
      </c>
      <c r="D86" s="52" t="s">
        <v>397</v>
      </c>
      <c r="E86" s="52" t="s">
        <v>365</v>
      </c>
      <c r="F86" s="52" t="s">
        <v>355</v>
      </c>
      <c r="G86" s="52" t="s">
        <v>369</v>
      </c>
      <c r="H86" s="52" t="s">
        <v>360</v>
      </c>
      <c r="I86" s="52" t="s">
        <v>316</v>
      </c>
      <c r="J86" s="51">
        <v>2023</v>
      </c>
      <c r="K86" s="51" t="s">
        <v>1080</v>
      </c>
      <c r="L86" s="63" t="s">
        <v>595</v>
      </c>
      <c r="M86" s="51" t="s">
        <v>597</v>
      </c>
      <c r="N86" s="56" t="s">
        <v>599</v>
      </c>
      <c r="O86" s="61" t="s">
        <v>598</v>
      </c>
      <c r="P86" s="61" t="s">
        <v>594</v>
      </c>
      <c r="Q86" s="51">
        <f>IF(SUMPRODUCT(($A$4:$A86=Таблица3[[#This Row],[Наименование]])*($B$4:$B86=Таблица3[[#This Row],[ИНН]]))&gt;1,0,1)</f>
        <v>0</v>
      </c>
      <c r="R86" s="51">
        <f>IF(SUMPRODUCT(($A$4:$A86=A86)*($E$4:$E86=E86))&gt;1,0,1)</f>
        <v>0</v>
      </c>
      <c r="S86" s="51">
        <f>IF(SUMPRODUCT(($A$4:$A86=A86)*($F$4:$F86=F86))&gt;1,0,1)</f>
        <v>0</v>
      </c>
      <c r="T86" s="51">
        <f>IF(SUMPRODUCT(($A$4:$A86=A86)*($G$4:$G86=G86))&gt;1,0,1)</f>
        <v>0</v>
      </c>
      <c r="U86" s="51">
        <f>IF(SUMPRODUCT(($A$4:$A86=A86)*($H$4:$H86=H86))&gt;1,0,1)</f>
        <v>0</v>
      </c>
      <c r="V86" s="74">
        <f>IF(SUMPRODUCT(($A$4:$A86=A86)*($K$4:$K86=K86))&gt;1,0,1)</f>
        <v>0</v>
      </c>
      <c r="W86" s="74">
        <f>IF(SUMPRODUCT(($A$4:$A86=Таблица3[[#This Row],[Наименование]])*($B$4:$B86=Таблица3[[#This Row],[ИНН]])*($I$4:$I86=I86))&gt;1,0,1)</f>
        <v>1</v>
      </c>
      <c r="X86" s="76">
        <f>Таблица3[[#This Row],[Категория]]-Таблица3[[#This Row],[Уникальные компании]]</f>
        <v>0</v>
      </c>
    </row>
    <row r="87" spans="1:24" s="62" customFormat="1" ht="51" x14ac:dyDescent="0.25">
      <c r="A87" s="72" t="s">
        <v>199</v>
      </c>
      <c r="B87" s="55">
        <v>1328008235</v>
      </c>
      <c r="C87" s="51" t="s">
        <v>596</v>
      </c>
      <c r="D87" s="52" t="s">
        <v>401</v>
      </c>
      <c r="E87" s="52" t="s">
        <v>365</v>
      </c>
      <c r="F87" s="52" t="s">
        <v>355</v>
      </c>
      <c r="G87" s="52" t="s">
        <v>369</v>
      </c>
      <c r="H87" s="52" t="s">
        <v>360</v>
      </c>
      <c r="I87" s="52" t="s">
        <v>335</v>
      </c>
      <c r="J87" s="51">
        <v>2023</v>
      </c>
      <c r="K87" s="51" t="s">
        <v>1080</v>
      </c>
      <c r="L87" s="63" t="s">
        <v>595</v>
      </c>
      <c r="M87" s="51" t="s">
        <v>597</v>
      </c>
      <c r="N87" s="56" t="s">
        <v>599</v>
      </c>
      <c r="O87" s="61" t="s">
        <v>598</v>
      </c>
      <c r="P87" s="61" t="s">
        <v>594</v>
      </c>
      <c r="Q87" s="51">
        <f>IF(SUMPRODUCT(($A$4:$A87=Таблица3[[#This Row],[Наименование]])*($B$4:$B87=Таблица3[[#This Row],[ИНН]]))&gt;1,0,1)</f>
        <v>0</v>
      </c>
      <c r="R87" s="51">
        <f>IF(SUMPRODUCT(($A$4:$A87=A87)*($E$4:$E87=E87))&gt;1,0,1)</f>
        <v>0</v>
      </c>
      <c r="S87" s="51">
        <f>IF(SUMPRODUCT(($A$4:$A87=A87)*($F$4:$F87=F87))&gt;1,0,1)</f>
        <v>0</v>
      </c>
      <c r="T87" s="51">
        <f>IF(SUMPRODUCT(($A$4:$A87=A87)*($G$4:$G87=G87))&gt;1,0,1)</f>
        <v>0</v>
      </c>
      <c r="U87" s="51">
        <f>IF(SUMPRODUCT(($A$4:$A87=A87)*($H$4:$H87=H87))&gt;1,0,1)</f>
        <v>0</v>
      </c>
      <c r="V87" s="74">
        <f>IF(SUMPRODUCT(($A$4:$A87=A87)*($K$4:$K87=K87))&gt;1,0,1)</f>
        <v>0</v>
      </c>
      <c r="W87" s="74">
        <f>IF(SUMPRODUCT(($A$4:$A87=Таблица3[[#This Row],[Наименование]])*($B$4:$B87=Таблица3[[#This Row],[ИНН]])*($I$4:$I87=I87))&gt;1,0,1)</f>
        <v>1</v>
      </c>
      <c r="X87" s="76">
        <f>Таблица3[[#This Row],[Категория]]-Таблица3[[#This Row],[Уникальные компании]]</f>
        <v>0</v>
      </c>
    </row>
    <row r="88" spans="1:24" s="62" customFormat="1" ht="63.75" x14ac:dyDescent="0.25">
      <c r="A88" s="72" t="s">
        <v>199</v>
      </c>
      <c r="B88" s="55">
        <v>1328008235</v>
      </c>
      <c r="C88" s="51" t="s">
        <v>596</v>
      </c>
      <c r="D88" s="52" t="s">
        <v>403</v>
      </c>
      <c r="E88" s="52" t="s">
        <v>365</v>
      </c>
      <c r="F88" s="52" t="s">
        <v>355</v>
      </c>
      <c r="G88" s="52" t="s">
        <v>369</v>
      </c>
      <c r="H88" s="52" t="s">
        <v>360</v>
      </c>
      <c r="I88" s="52" t="s">
        <v>336</v>
      </c>
      <c r="J88" s="51">
        <v>2023</v>
      </c>
      <c r="K88" s="51" t="s">
        <v>1080</v>
      </c>
      <c r="L88" s="63" t="s">
        <v>595</v>
      </c>
      <c r="M88" s="51" t="s">
        <v>597</v>
      </c>
      <c r="N88" s="56" t="s">
        <v>599</v>
      </c>
      <c r="O88" s="61" t="s">
        <v>598</v>
      </c>
      <c r="P88" s="61" t="s">
        <v>594</v>
      </c>
      <c r="Q88" s="51">
        <f>IF(SUMPRODUCT(($A$4:$A88=Таблица3[[#This Row],[Наименование]])*($B$4:$B88=Таблица3[[#This Row],[ИНН]]))&gt;1,0,1)</f>
        <v>0</v>
      </c>
      <c r="R88" s="51">
        <f>IF(SUMPRODUCT(($A$4:$A88=A88)*($E$4:$E88=E88))&gt;1,0,1)</f>
        <v>0</v>
      </c>
      <c r="S88" s="51">
        <f>IF(SUMPRODUCT(($A$4:$A88=A88)*($F$4:$F88=F88))&gt;1,0,1)</f>
        <v>0</v>
      </c>
      <c r="T88" s="51">
        <f>IF(SUMPRODUCT(($A$4:$A88=A88)*($G$4:$G88=G88))&gt;1,0,1)</f>
        <v>0</v>
      </c>
      <c r="U88" s="51">
        <f>IF(SUMPRODUCT(($A$4:$A88=A88)*($H$4:$H88=H88))&gt;1,0,1)</f>
        <v>0</v>
      </c>
      <c r="V88" s="74">
        <f>IF(SUMPRODUCT(($A$4:$A88=A88)*($K$4:$K88=K88))&gt;1,0,1)</f>
        <v>0</v>
      </c>
      <c r="W88" s="74">
        <f>IF(SUMPRODUCT(($A$4:$A88=Таблица3[[#This Row],[Наименование]])*($B$4:$B88=Таблица3[[#This Row],[ИНН]])*($I$4:$I88=I88))&gt;1,0,1)</f>
        <v>1</v>
      </c>
      <c r="X88" s="76">
        <f>Таблица3[[#This Row],[Категория]]-Таблица3[[#This Row],[Уникальные компании]]</f>
        <v>0</v>
      </c>
    </row>
    <row r="89" spans="1:24" s="62" customFormat="1" ht="51" x14ac:dyDescent="0.25">
      <c r="A89" s="72" t="s">
        <v>199</v>
      </c>
      <c r="B89" s="55">
        <v>1328008235</v>
      </c>
      <c r="C89" s="51" t="s">
        <v>596</v>
      </c>
      <c r="D89" s="52" t="s">
        <v>406</v>
      </c>
      <c r="E89" s="52" t="s">
        <v>365</v>
      </c>
      <c r="F89" s="52" t="s">
        <v>355</v>
      </c>
      <c r="G89" s="52" t="s">
        <v>369</v>
      </c>
      <c r="H89" s="52" t="s">
        <v>360</v>
      </c>
      <c r="I89" s="52" t="s">
        <v>340</v>
      </c>
      <c r="J89" s="51">
        <v>2023</v>
      </c>
      <c r="K89" s="51" t="s">
        <v>1080</v>
      </c>
      <c r="L89" s="63" t="s">
        <v>595</v>
      </c>
      <c r="M89" s="51" t="s">
        <v>597</v>
      </c>
      <c r="N89" s="56" t="s">
        <v>599</v>
      </c>
      <c r="O89" s="61" t="s">
        <v>598</v>
      </c>
      <c r="P89" s="61" t="s">
        <v>594</v>
      </c>
      <c r="Q89" s="51">
        <f>IF(SUMPRODUCT(($A$4:$A89=Таблица3[[#This Row],[Наименование]])*($B$4:$B89=Таблица3[[#This Row],[ИНН]]))&gt;1,0,1)</f>
        <v>0</v>
      </c>
      <c r="R89" s="51">
        <f>IF(SUMPRODUCT(($A$4:$A89=A89)*($E$4:$E89=E89))&gt;1,0,1)</f>
        <v>0</v>
      </c>
      <c r="S89" s="51">
        <f>IF(SUMPRODUCT(($A$4:$A89=A89)*($F$4:$F89=F89))&gt;1,0,1)</f>
        <v>0</v>
      </c>
      <c r="T89" s="51">
        <f>IF(SUMPRODUCT(($A$4:$A89=A89)*($G$4:$G89=G89))&gt;1,0,1)</f>
        <v>0</v>
      </c>
      <c r="U89" s="51">
        <f>IF(SUMPRODUCT(($A$4:$A89=A89)*($H$4:$H89=H89))&gt;1,0,1)</f>
        <v>0</v>
      </c>
      <c r="V89" s="74">
        <f>IF(SUMPRODUCT(($A$4:$A89=A89)*($K$4:$K89=K89))&gt;1,0,1)</f>
        <v>0</v>
      </c>
      <c r="W89" s="74">
        <f>IF(SUMPRODUCT(($A$4:$A89=Таблица3[[#This Row],[Наименование]])*($B$4:$B89=Таблица3[[#This Row],[ИНН]])*($I$4:$I89=I89))&gt;1,0,1)</f>
        <v>1</v>
      </c>
      <c r="X89" s="76">
        <f>Таблица3[[#This Row],[Категория]]-Таблица3[[#This Row],[Уникальные компании]]</f>
        <v>0</v>
      </c>
    </row>
    <row r="90" spans="1:24" s="62" customFormat="1" ht="51" x14ac:dyDescent="0.25">
      <c r="A90" s="72" t="s">
        <v>194</v>
      </c>
      <c r="B90" s="55">
        <v>1327030630</v>
      </c>
      <c r="C90" s="51" t="s">
        <v>560</v>
      </c>
      <c r="D90" s="52" t="s">
        <v>377</v>
      </c>
      <c r="E90" s="52" t="s">
        <v>365</v>
      </c>
      <c r="F90" s="52" t="s">
        <v>355</v>
      </c>
      <c r="G90" s="52" t="s">
        <v>369</v>
      </c>
      <c r="H90" s="52" t="s">
        <v>360</v>
      </c>
      <c r="I90" s="52" t="s">
        <v>353</v>
      </c>
      <c r="J90" s="51">
        <v>2023</v>
      </c>
      <c r="K90" s="51" t="s">
        <v>1080</v>
      </c>
      <c r="L90" s="63">
        <v>42935</v>
      </c>
      <c r="M90" s="51" t="s">
        <v>561</v>
      </c>
      <c r="N90" s="56" t="s">
        <v>562</v>
      </c>
      <c r="O90" s="61" t="s">
        <v>563</v>
      </c>
      <c r="P90" s="61" t="s">
        <v>564</v>
      </c>
      <c r="Q90" s="51">
        <f>IF(SUMPRODUCT(($A$4:$A90=Таблица3[[#This Row],[Наименование]])*($B$4:$B90=Таблица3[[#This Row],[ИНН]]))&gt;1,0,1)</f>
        <v>1</v>
      </c>
      <c r="R90" s="51">
        <f>IF(SUMPRODUCT(($A$4:$A90=A90)*($E$4:$E90=E90))&gt;1,0,1)</f>
        <v>1</v>
      </c>
      <c r="S90" s="51">
        <f>IF(SUMPRODUCT(($A$4:$A90=A90)*($F$4:$F90=F90))&gt;1,0,1)</f>
        <v>1</v>
      </c>
      <c r="T90" s="51">
        <f>IF(SUMPRODUCT(($A$4:$A90=A90)*($G$4:$G90=G90))&gt;1,0,1)</f>
        <v>1</v>
      </c>
      <c r="U90" s="51">
        <f>IF(SUMPRODUCT(($A$4:$A90=A90)*($H$4:$H90=H90))&gt;1,0,1)</f>
        <v>1</v>
      </c>
      <c r="V90" s="74">
        <f>IF(SUMPRODUCT(($A$4:$A90=A90)*($K$4:$K90=K90))&gt;1,0,1)</f>
        <v>1</v>
      </c>
      <c r="W90" s="74">
        <f>IF(SUMPRODUCT(($A$4:$A90=Таблица3[[#This Row],[Наименование]])*($B$4:$B90=Таблица3[[#This Row],[ИНН]])*($I$4:$I90=I90))&gt;1,0,1)</f>
        <v>1</v>
      </c>
      <c r="X90" s="76">
        <f>Таблица3[[#This Row],[Категория]]-Таблица3[[#This Row],[Уникальные компании]]</f>
        <v>0</v>
      </c>
    </row>
    <row r="91" spans="1:24" s="62" customFormat="1" ht="51" x14ac:dyDescent="0.25">
      <c r="A91" s="72" t="s">
        <v>194</v>
      </c>
      <c r="B91" s="55">
        <v>1327030630</v>
      </c>
      <c r="C91" s="51" t="s">
        <v>560</v>
      </c>
      <c r="D91" s="52" t="s">
        <v>395</v>
      </c>
      <c r="E91" s="52" t="s">
        <v>365</v>
      </c>
      <c r="F91" s="52" t="s">
        <v>355</v>
      </c>
      <c r="G91" s="52" t="s">
        <v>369</v>
      </c>
      <c r="H91" s="52" t="s">
        <v>360</v>
      </c>
      <c r="I91" s="52" t="s">
        <v>315</v>
      </c>
      <c r="J91" s="51">
        <v>2023</v>
      </c>
      <c r="K91" s="51" t="s">
        <v>1080</v>
      </c>
      <c r="L91" s="63">
        <v>42935</v>
      </c>
      <c r="M91" s="51" t="s">
        <v>561</v>
      </c>
      <c r="N91" s="56" t="s">
        <v>562</v>
      </c>
      <c r="O91" s="61" t="s">
        <v>563</v>
      </c>
      <c r="P91" s="61" t="s">
        <v>564</v>
      </c>
      <c r="Q91" s="51">
        <f>IF(SUMPRODUCT(($A$4:$A91=Таблица3[[#This Row],[Наименование]])*($B$4:$B91=Таблица3[[#This Row],[ИНН]]))&gt;1,0,1)</f>
        <v>0</v>
      </c>
      <c r="R91" s="51">
        <f>IF(SUMPRODUCT(($A$4:$A91=A91)*($E$4:$E91=E91))&gt;1,0,1)</f>
        <v>0</v>
      </c>
      <c r="S91" s="51">
        <f>IF(SUMPRODUCT(($A$4:$A91=A91)*($F$4:$F91=F91))&gt;1,0,1)</f>
        <v>0</v>
      </c>
      <c r="T91" s="51">
        <f>IF(SUMPRODUCT(($A$4:$A91=A91)*($G$4:$G91=G91))&gt;1,0,1)</f>
        <v>0</v>
      </c>
      <c r="U91" s="51">
        <f>IF(SUMPRODUCT(($A$4:$A91=A91)*($H$4:$H91=H91))&gt;1,0,1)</f>
        <v>0</v>
      </c>
      <c r="V91" s="74">
        <f>IF(SUMPRODUCT(($A$4:$A91=A91)*($K$4:$K91=K91))&gt;1,0,1)</f>
        <v>0</v>
      </c>
      <c r="W91" s="74">
        <f>IF(SUMPRODUCT(($A$4:$A91=Таблица3[[#This Row],[Наименование]])*($B$4:$B91=Таблица3[[#This Row],[ИНН]])*($I$4:$I91=I91))&gt;1,0,1)</f>
        <v>1</v>
      </c>
      <c r="X91" s="76">
        <f>Таблица3[[#This Row],[Категория]]-Таблица3[[#This Row],[Уникальные компании]]</f>
        <v>0</v>
      </c>
    </row>
    <row r="92" spans="1:24" s="62" customFormat="1" ht="63.75" x14ac:dyDescent="0.25">
      <c r="A92" s="72" t="s">
        <v>260</v>
      </c>
      <c r="B92" s="55">
        <v>1326223156</v>
      </c>
      <c r="C92" s="51" t="s">
        <v>600</v>
      </c>
      <c r="D92" s="52" t="s">
        <v>403</v>
      </c>
      <c r="E92" s="52" t="s">
        <v>365</v>
      </c>
      <c r="F92" s="52" t="s">
        <v>355</v>
      </c>
      <c r="G92" s="52" t="s">
        <v>369</v>
      </c>
      <c r="H92" s="52" t="s">
        <v>360</v>
      </c>
      <c r="I92" s="52" t="s">
        <v>336</v>
      </c>
      <c r="J92" s="51">
        <v>2023</v>
      </c>
      <c r="K92" s="51" t="s">
        <v>1080</v>
      </c>
      <c r="L92" s="63" t="s">
        <v>922</v>
      </c>
      <c r="M92" s="51" t="s">
        <v>923</v>
      </c>
      <c r="N92" s="56" t="s">
        <v>925</v>
      </c>
      <c r="O92" s="61" t="s">
        <v>924</v>
      </c>
      <c r="P92" s="61" t="s">
        <v>924</v>
      </c>
      <c r="Q92" s="51">
        <f>IF(SUMPRODUCT(($A$4:$A92=Таблица3[[#This Row],[Наименование]])*($B$4:$B92=Таблица3[[#This Row],[ИНН]]))&gt;1,0,1)</f>
        <v>1</v>
      </c>
      <c r="R92" s="51">
        <f>IF(SUMPRODUCT(($A$4:$A92=A92)*($E$4:$E92=E92))&gt;1,0,1)</f>
        <v>1</v>
      </c>
      <c r="S92" s="51">
        <f>IF(SUMPRODUCT(($A$4:$A92=A92)*($F$4:$F92=F92))&gt;1,0,1)</f>
        <v>1</v>
      </c>
      <c r="T92" s="51">
        <f>IF(SUMPRODUCT(($A$4:$A92=A92)*($G$4:$G92=G92))&gt;1,0,1)</f>
        <v>1</v>
      </c>
      <c r="U92" s="51">
        <f>IF(SUMPRODUCT(($A$4:$A92=A92)*($H$4:$H92=H92))&gt;1,0,1)</f>
        <v>1</v>
      </c>
      <c r="V92" s="74">
        <f>IF(SUMPRODUCT(($A$4:$A92=A92)*($K$4:$K92=K92))&gt;1,0,1)</f>
        <v>1</v>
      </c>
      <c r="W92" s="74">
        <f>IF(SUMPRODUCT(($A$4:$A92=Таблица3[[#This Row],[Наименование]])*($B$4:$B92=Таблица3[[#This Row],[ИНН]])*($I$4:$I92=I92))&gt;1,0,1)</f>
        <v>1</v>
      </c>
      <c r="X92" s="76">
        <f>Таблица3[[#This Row],[Категория]]-Таблица3[[#This Row],[Уникальные компании]]</f>
        <v>0</v>
      </c>
    </row>
    <row r="93" spans="1:24" s="62" customFormat="1" ht="63.75" x14ac:dyDescent="0.25">
      <c r="A93" s="72" t="s">
        <v>269</v>
      </c>
      <c r="B93" s="55">
        <v>1328001889</v>
      </c>
      <c r="C93" s="51" t="s">
        <v>600</v>
      </c>
      <c r="D93" s="52" t="s">
        <v>403</v>
      </c>
      <c r="E93" s="52" t="s">
        <v>365</v>
      </c>
      <c r="F93" s="52" t="s">
        <v>355</v>
      </c>
      <c r="G93" s="52" t="s">
        <v>369</v>
      </c>
      <c r="H93" s="52" t="s">
        <v>360</v>
      </c>
      <c r="I93" s="52" t="s">
        <v>336</v>
      </c>
      <c r="J93" s="51">
        <v>2023</v>
      </c>
      <c r="K93" s="51" t="s">
        <v>1080</v>
      </c>
      <c r="L93" s="63">
        <v>40227</v>
      </c>
      <c r="M93" s="51" t="s">
        <v>959</v>
      </c>
      <c r="N93" s="56" t="s">
        <v>960</v>
      </c>
      <c r="O93" s="61" t="s">
        <v>961</v>
      </c>
      <c r="P93" s="51" t="s">
        <v>567</v>
      </c>
      <c r="Q93" s="51">
        <f>IF(SUMPRODUCT(($A$4:$A93=Таблица3[[#This Row],[Наименование]])*($B$4:$B93=Таблица3[[#This Row],[ИНН]]))&gt;1,0,1)</f>
        <v>1</v>
      </c>
      <c r="R93" s="51">
        <f>IF(SUMPRODUCT(($A$4:$A93=A93)*($E$4:$E93=E93))&gt;1,0,1)</f>
        <v>1</v>
      </c>
      <c r="S93" s="51">
        <f>IF(SUMPRODUCT(($A$4:$A93=A93)*($F$4:$F93=F93))&gt;1,0,1)</f>
        <v>1</v>
      </c>
      <c r="T93" s="51">
        <f>IF(SUMPRODUCT(($A$4:$A93=A93)*($G$4:$G93=G93))&gt;1,0,1)</f>
        <v>1</v>
      </c>
      <c r="U93" s="51">
        <f>IF(SUMPRODUCT(($A$4:$A93=A93)*($H$4:$H93=H93))&gt;1,0,1)</f>
        <v>1</v>
      </c>
      <c r="V93" s="74">
        <f>IF(SUMPRODUCT(($A$4:$A93=A93)*($K$4:$K93=K93))&gt;1,0,1)</f>
        <v>1</v>
      </c>
      <c r="W93" s="74">
        <f>IF(SUMPRODUCT(($A$4:$A93=Таблица3[[#This Row],[Наименование]])*($B$4:$B93=Таблица3[[#This Row],[ИНН]])*($I$4:$I93=I93))&gt;1,0,1)</f>
        <v>1</v>
      </c>
      <c r="X93" s="76">
        <f>Таблица3[[#This Row],[Категория]]-Таблица3[[#This Row],[Уникальные компании]]</f>
        <v>0</v>
      </c>
    </row>
    <row r="94" spans="1:24" s="62" customFormat="1" ht="51" x14ac:dyDescent="0.25">
      <c r="A94" s="72" t="s">
        <v>188</v>
      </c>
      <c r="B94" s="55">
        <v>1327030277</v>
      </c>
      <c r="C94" s="51" t="s">
        <v>538</v>
      </c>
      <c r="D94" s="52" t="s">
        <v>396</v>
      </c>
      <c r="E94" s="52" t="s">
        <v>365</v>
      </c>
      <c r="F94" s="52" t="s">
        <v>355</v>
      </c>
      <c r="G94" s="52" t="s">
        <v>368</v>
      </c>
      <c r="H94" s="52" t="s">
        <v>360</v>
      </c>
      <c r="I94" s="52" t="s">
        <v>312</v>
      </c>
      <c r="J94" s="51">
        <v>2023</v>
      </c>
      <c r="K94" s="51" t="s">
        <v>1080</v>
      </c>
      <c r="L94" s="63" t="s">
        <v>536</v>
      </c>
      <c r="M94" s="51" t="s">
        <v>539</v>
      </c>
      <c r="N94" s="56" t="s">
        <v>537</v>
      </c>
      <c r="O94" s="51" t="s">
        <v>567</v>
      </c>
      <c r="P94" s="51" t="s">
        <v>567</v>
      </c>
      <c r="Q94" s="51">
        <f>IF(SUMPRODUCT(($A$4:$A94=Таблица3[[#This Row],[Наименование]])*($B$4:$B94=Таблица3[[#This Row],[ИНН]]))&gt;1,0,1)</f>
        <v>1</v>
      </c>
      <c r="R94" s="51">
        <f>IF(SUMPRODUCT(($A$4:$A94=A94)*($E$4:$E94=E94))&gt;1,0,1)</f>
        <v>1</v>
      </c>
      <c r="S94" s="51">
        <f>IF(SUMPRODUCT(($A$4:$A94=A94)*($F$4:$F94=F94))&gt;1,0,1)</f>
        <v>1</v>
      </c>
      <c r="T94" s="51">
        <f>IF(SUMPRODUCT(($A$4:$A94=A94)*($G$4:$G94=G94))&gt;1,0,1)</f>
        <v>1</v>
      </c>
      <c r="U94" s="51">
        <f>IF(SUMPRODUCT(($A$4:$A94=A94)*($H$4:$H94=H94))&gt;1,0,1)</f>
        <v>1</v>
      </c>
      <c r="V94" s="74">
        <f>IF(SUMPRODUCT(($A$4:$A94=A94)*($K$4:$K94=K94))&gt;1,0,1)</f>
        <v>1</v>
      </c>
      <c r="W94" s="74">
        <f>IF(SUMPRODUCT(($A$4:$A94=Таблица3[[#This Row],[Наименование]])*($B$4:$B94=Таблица3[[#This Row],[ИНН]])*($I$4:$I94=I94))&gt;1,0,1)</f>
        <v>1</v>
      </c>
      <c r="X94" s="76">
        <f>Таблица3[[#This Row],[Категория]]-Таблица3[[#This Row],[Уникальные компании]]</f>
        <v>0</v>
      </c>
    </row>
    <row r="95" spans="1:24" s="62" customFormat="1" ht="89.25" x14ac:dyDescent="0.25">
      <c r="A95" s="72" t="s">
        <v>277</v>
      </c>
      <c r="B95" s="55">
        <v>7709707498</v>
      </c>
      <c r="C95" s="51" t="s">
        <v>998</v>
      </c>
      <c r="D95" s="52" t="s">
        <v>405</v>
      </c>
      <c r="E95" s="52" t="s">
        <v>362</v>
      </c>
      <c r="F95" s="52" t="s">
        <v>355</v>
      </c>
      <c r="G95" s="52" t="s">
        <v>368</v>
      </c>
      <c r="H95" s="52" t="s">
        <v>360</v>
      </c>
      <c r="I95" s="52" t="s">
        <v>337</v>
      </c>
      <c r="J95" s="51">
        <v>2023</v>
      </c>
      <c r="K95" s="51" t="s">
        <v>1083</v>
      </c>
      <c r="L95" s="63" t="s">
        <v>997</v>
      </c>
      <c r="M95" s="51" t="s">
        <v>996</v>
      </c>
      <c r="N95" s="56" t="s">
        <v>1000</v>
      </c>
      <c r="O95" s="61" t="s">
        <v>1001</v>
      </c>
      <c r="P95" s="61" t="s">
        <v>999</v>
      </c>
      <c r="Q95" s="51">
        <f>IF(SUMPRODUCT(($A$4:$A95=Таблица3[[#This Row],[Наименование]])*($B$4:$B95=Таблица3[[#This Row],[ИНН]]))&gt;1,0,1)</f>
        <v>1</v>
      </c>
      <c r="R95" s="51">
        <f>IF(SUMPRODUCT(($A$4:$A95=A95)*($E$4:$E95=E95))&gt;1,0,1)</f>
        <v>1</v>
      </c>
      <c r="S95" s="51">
        <f>IF(SUMPRODUCT(($A$4:$A95=A95)*($F$4:$F95=F95))&gt;1,0,1)</f>
        <v>1</v>
      </c>
      <c r="T95" s="51">
        <f>IF(SUMPRODUCT(($A$4:$A95=A95)*($G$4:$G95=G95))&gt;1,0,1)</f>
        <v>1</v>
      </c>
      <c r="U95" s="51">
        <f>IF(SUMPRODUCT(($A$4:$A95=A95)*($H$4:$H95=H95))&gt;1,0,1)</f>
        <v>1</v>
      </c>
      <c r="V95" s="74">
        <f>IF(SUMPRODUCT(($A$4:$A95=A95)*($K$4:$K95=K95))&gt;1,0,1)</f>
        <v>1</v>
      </c>
      <c r="W95" s="74">
        <f>IF(SUMPRODUCT(($A$4:$A95=Таблица3[[#This Row],[Наименование]])*($B$4:$B95=Таблица3[[#This Row],[ИНН]])*($I$4:$I95=I95))&gt;1,0,1)</f>
        <v>1</v>
      </c>
      <c r="X95" s="76">
        <f>Таблица3[[#This Row],[Категория]]-Таблица3[[#This Row],[Уникальные компании]]</f>
        <v>0</v>
      </c>
    </row>
    <row r="96" spans="1:24" s="62" customFormat="1" ht="63.75" x14ac:dyDescent="0.25">
      <c r="A96" s="72" t="s">
        <v>278</v>
      </c>
      <c r="B96" s="55">
        <v>1327000226</v>
      </c>
      <c r="C96" s="51" t="s">
        <v>1003</v>
      </c>
      <c r="D96" s="52" t="s">
        <v>405</v>
      </c>
      <c r="E96" s="52" t="s">
        <v>362</v>
      </c>
      <c r="F96" s="52" t="s">
        <v>355</v>
      </c>
      <c r="G96" s="52" t="s">
        <v>366</v>
      </c>
      <c r="H96" s="52" t="s">
        <v>360</v>
      </c>
      <c r="I96" s="52" t="s">
        <v>337</v>
      </c>
      <c r="J96" s="51">
        <v>2023</v>
      </c>
      <c r="K96" s="51" t="s">
        <v>1080</v>
      </c>
      <c r="L96" s="63" t="s">
        <v>1002</v>
      </c>
      <c r="M96" s="51" t="s">
        <v>1004</v>
      </c>
      <c r="N96" s="56" t="s">
        <v>1006</v>
      </c>
      <c r="O96" s="61" t="s">
        <v>1007</v>
      </c>
      <c r="P96" s="61" t="s">
        <v>1005</v>
      </c>
      <c r="Q96" s="51">
        <f>IF(SUMPRODUCT(($A$4:$A96=Таблица3[[#This Row],[Наименование]])*($B$4:$B96=Таблица3[[#This Row],[ИНН]]))&gt;1,0,1)</f>
        <v>1</v>
      </c>
      <c r="R96" s="51">
        <f>IF(SUMPRODUCT(($A$4:$A96=A96)*($E$4:$E96=E96))&gt;1,0,1)</f>
        <v>1</v>
      </c>
      <c r="S96" s="51">
        <f>IF(SUMPRODUCT(($A$4:$A96=A96)*($F$4:$F96=F96))&gt;1,0,1)</f>
        <v>1</v>
      </c>
      <c r="T96" s="51">
        <f>IF(SUMPRODUCT(($A$4:$A96=A96)*($G$4:$G96=G96))&gt;1,0,1)</f>
        <v>1</v>
      </c>
      <c r="U96" s="51">
        <f>IF(SUMPRODUCT(($A$4:$A96=A96)*($H$4:$H96=H96))&gt;1,0,1)</f>
        <v>1</v>
      </c>
      <c r="V96" s="74">
        <f>IF(SUMPRODUCT(($A$4:$A96=A96)*($K$4:$K96=K96))&gt;1,0,1)</f>
        <v>1</v>
      </c>
      <c r="W96" s="74">
        <f>IF(SUMPRODUCT(($A$4:$A96=Таблица3[[#This Row],[Наименование]])*($B$4:$B96=Таблица3[[#This Row],[ИНН]])*($I$4:$I96=I96))&gt;1,0,1)</f>
        <v>1</v>
      </c>
      <c r="X96" s="76">
        <f>Таблица3[[#This Row],[Категория]]-Таблица3[[#This Row],[Уникальные компании]]</f>
        <v>0</v>
      </c>
    </row>
    <row r="97" spans="1:24" s="62" customFormat="1" ht="38.25" x14ac:dyDescent="0.25">
      <c r="A97" s="73" t="s">
        <v>294</v>
      </c>
      <c r="B97" s="55">
        <v>1326038570</v>
      </c>
      <c r="C97" s="51" t="s">
        <v>1065</v>
      </c>
      <c r="D97" s="52" t="s">
        <v>386</v>
      </c>
      <c r="E97" s="52" t="s">
        <v>364</v>
      </c>
      <c r="F97" s="52" t="s">
        <v>355</v>
      </c>
      <c r="G97" s="52" t="s">
        <v>369</v>
      </c>
      <c r="H97" s="52" t="s">
        <v>360</v>
      </c>
      <c r="I97" s="52" t="s">
        <v>348</v>
      </c>
      <c r="J97" s="51">
        <v>2023</v>
      </c>
      <c r="K97" s="51" t="s">
        <v>1080</v>
      </c>
      <c r="L97" s="68" t="s">
        <v>1064</v>
      </c>
      <c r="M97" s="51" t="s">
        <v>1066</v>
      </c>
      <c r="N97" s="65" t="s">
        <v>1067</v>
      </c>
      <c r="O97" s="69" t="s">
        <v>1068</v>
      </c>
      <c r="P97" s="51" t="s">
        <v>567</v>
      </c>
      <c r="Q97" s="51">
        <f>IF(SUMPRODUCT(($A$4:$A97=Таблица3[[#This Row],[Наименование]])*($B$4:$B97=Таблица3[[#This Row],[ИНН]]))&gt;1,0,1)</f>
        <v>1</v>
      </c>
      <c r="R97" s="51">
        <f>IF(SUMPRODUCT(($A$4:$A97=A97)*($E$4:$E97=E97))&gt;1,0,1)</f>
        <v>1</v>
      </c>
      <c r="S97" s="51">
        <f>IF(SUMPRODUCT(($A$4:$A97=A97)*($F$4:$F97=F97))&gt;1,0,1)</f>
        <v>1</v>
      </c>
      <c r="T97" s="51">
        <f>IF(SUMPRODUCT(($A$4:$A97=A97)*($G$4:$G97=G97))&gt;1,0,1)</f>
        <v>1</v>
      </c>
      <c r="U97" s="51">
        <f>IF(SUMPRODUCT(($A$4:$A97=A97)*($H$4:$H97=H97))&gt;1,0,1)</f>
        <v>1</v>
      </c>
      <c r="V97" s="74">
        <f>IF(SUMPRODUCT(($A$4:$A97=A97)*($K$4:$K97=K97))&gt;1,0,1)</f>
        <v>1</v>
      </c>
      <c r="W97" s="74">
        <f>IF(SUMPRODUCT(($A$4:$A97=Таблица3[[#This Row],[Наименование]])*($B$4:$B97=Таблица3[[#This Row],[ИНН]])*($I$4:$I97=I97))&gt;1,0,1)</f>
        <v>1</v>
      </c>
      <c r="X97" s="76">
        <f>Таблица3[[#This Row],[Категория]]-Таблица3[[#This Row],[Уникальные компании]]</f>
        <v>0</v>
      </c>
    </row>
    <row r="98" spans="1:24" s="62" customFormat="1" ht="102" x14ac:dyDescent="0.25">
      <c r="A98" s="72" t="s">
        <v>200</v>
      </c>
      <c r="B98" s="55">
        <v>1326249370</v>
      </c>
      <c r="C98" s="51" t="s">
        <v>600</v>
      </c>
      <c r="D98" s="52" t="s">
        <v>390</v>
      </c>
      <c r="E98" s="52" t="s">
        <v>365</v>
      </c>
      <c r="F98" s="52" t="s">
        <v>355</v>
      </c>
      <c r="G98" s="52" t="s">
        <v>368</v>
      </c>
      <c r="H98" s="52" t="s">
        <v>360</v>
      </c>
      <c r="I98" s="52" t="s">
        <v>2022</v>
      </c>
      <c r="J98" s="51">
        <v>2023</v>
      </c>
      <c r="K98" s="51" t="s">
        <v>1080</v>
      </c>
      <c r="L98" s="63" t="s">
        <v>601</v>
      </c>
      <c r="M98" s="51" t="s">
        <v>602</v>
      </c>
      <c r="N98" s="56" t="s">
        <v>605</v>
      </c>
      <c r="O98" s="51" t="s">
        <v>604</v>
      </c>
      <c r="P98" s="61" t="s">
        <v>603</v>
      </c>
      <c r="Q98" s="51">
        <f>IF(SUMPRODUCT(($A$4:$A98=Таблица3[[#This Row],[Наименование]])*($B$4:$B98=Таблица3[[#This Row],[ИНН]]))&gt;1,0,1)</f>
        <v>1</v>
      </c>
      <c r="R98" s="51">
        <f>IF(SUMPRODUCT(($A$4:$A98=A98)*($E$4:$E98=E98))&gt;1,0,1)</f>
        <v>1</v>
      </c>
      <c r="S98" s="51">
        <f>IF(SUMPRODUCT(($A$4:$A98=A98)*($F$4:$F98=F98))&gt;1,0,1)</f>
        <v>1</v>
      </c>
      <c r="T98" s="51">
        <f>IF(SUMPRODUCT(($A$4:$A98=A98)*($G$4:$G98=G98))&gt;1,0,1)</f>
        <v>1</v>
      </c>
      <c r="U98" s="51">
        <f>IF(SUMPRODUCT(($A$4:$A98=A98)*($H$4:$H98=H98))&gt;1,0,1)</f>
        <v>1</v>
      </c>
      <c r="V98" s="74">
        <f>IF(SUMPRODUCT(($A$4:$A98=A98)*($K$4:$K98=K98))&gt;1,0,1)</f>
        <v>1</v>
      </c>
      <c r="W98" s="74">
        <f>IF(SUMPRODUCT(($A$4:$A98=Таблица3[[#This Row],[Наименование]])*($B$4:$B98=Таблица3[[#This Row],[ИНН]])*($I$4:$I98=I98))&gt;1,0,1)</f>
        <v>1</v>
      </c>
      <c r="X98" s="76">
        <f>Таблица3[[#This Row],[Категория]]-Таблица3[[#This Row],[Уникальные компании]]</f>
        <v>0</v>
      </c>
    </row>
    <row r="99" spans="1:24" s="62" customFormat="1" ht="63.75" x14ac:dyDescent="0.25">
      <c r="A99" s="72" t="s">
        <v>200</v>
      </c>
      <c r="B99" s="55">
        <v>1326249370</v>
      </c>
      <c r="C99" s="51" t="s">
        <v>600</v>
      </c>
      <c r="D99" s="52" t="s">
        <v>395</v>
      </c>
      <c r="E99" s="52" t="s">
        <v>365</v>
      </c>
      <c r="F99" s="52" t="s">
        <v>355</v>
      </c>
      <c r="G99" s="52" t="s">
        <v>368</v>
      </c>
      <c r="H99" s="52" t="s">
        <v>360</v>
      </c>
      <c r="I99" s="52" t="s">
        <v>352</v>
      </c>
      <c r="J99" s="51">
        <v>2023</v>
      </c>
      <c r="K99" s="51" t="s">
        <v>1080</v>
      </c>
      <c r="L99" s="63" t="s">
        <v>601</v>
      </c>
      <c r="M99" s="51" t="s">
        <v>602</v>
      </c>
      <c r="N99" s="56" t="s">
        <v>605</v>
      </c>
      <c r="O99" s="51" t="s">
        <v>604</v>
      </c>
      <c r="P99" s="61" t="s">
        <v>603</v>
      </c>
      <c r="Q99" s="51">
        <f>IF(SUMPRODUCT(($A$4:$A99=Таблица3[[#This Row],[Наименование]])*($B$4:$B99=Таблица3[[#This Row],[ИНН]]))&gt;1,0,1)</f>
        <v>0</v>
      </c>
      <c r="R99" s="51">
        <f>IF(SUMPRODUCT(($A$4:$A99=A99)*($E$4:$E99=E99))&gt;1,0,1)</f>
        <v>0</v>
      </c>
      <c r="S99" s="51">
        <f>IF(SUMPRODUCT(($A$4:$A99=A99)*($F$4:$F99=F99))&gt;1,0,1)</f>
        <v>0</v>
      </c>
      <c r="T99" s="51">
        <f>IF(SUMPRODUCT(($A$4:$A99=A99)*($G$4:$G99=G99))&gt;1,0,1)</f>
        <v>0</v>
      </c>
      <c r="U99" s="51">
        <f>IF(SUMPRODUCT(($A$4:$A99=A99)*($H$4:$H99=H99))&gt;1,0,1)</f>
        <v>0</v>
      </c>
      <c r="V99" s="74">
        <f>IF(SUMPRODUCT(($A$4:$A99=A99)*($K$4:$K99=K99))&gt;1,0,1)</f>
        <v>0</v>
      </c>
      <c r="W99" s="74">
        <f>IF(SUMPRODUCT(($A$4:$A99=Таблица3[[#This Row],[Наименование]])*($B$4:$B99=Таблица3[[#This Row],[ИНН]])*($I$4:$I99=I99))&gt;1,0,1)</f>
        <v>1</v>
      </c>
      <c r="X99" s="76">
        <f>Таблица3[[#This Row],[Категория]]-Таблица3[[#This Row],[Уникальные компании]]</f>
        <v>0</v>
      </c>
    </row>
    <row r="100" spans="1:24" s="62" customFormat="1" ht="63.75" x14ac:dyDescent="0.25">
      <c r="A100" s="72" t="s">
        <v>200</v>
      </c>
      <c r="B100" s="55">
        <v>1326249370</v>
      </c>
      <c r="C100" s="51" t="s">
        <v>600</v>
      </c>
      <c r="D100" s="52" t="s">
        <v>397</v>
      </c>
      <c r="E100" s="52" t="s">
        <v>365</v>
      </c>
      <c r="F100" s="52" t="s">
        <v>355</v>
      </c>
      <c r="G100" s="52" t="s">
        <v>368</v>
      </c>
      <c r="H100" s="52" t="s">
        <v>360</v>
      </c>
      <c r="I100" s="52" t="s">
        <v>316</v>
      </c>
      <c r="J100" s="51">
        <v>2023</v>
      </c>
      <c r="K100" s="51" t="s">
        <v>1080</v>
      </c>
      <c r="L100" s="63" t="s">
        <v>601</v>
      </c>
      <c r="M100" s="51" t="s">
        <v>602</v>
      </c>
      <c r="N100" s="56" t="s">
        <v>605</v>
      </c>
      <c r="O100" s="51" t="s">
        <v>604</v>
      </c>
      <c r="P100" s="61" t="s">
        <v>603</v>
      </c>
      <c r="Q100" s="51">
        <f>IF(SUMPRODUCT(($A$4:$A100=Таблица3[[#This Row],[Наименование]])*($B$4:$B100=Таблица3[[#This Row],[ИНН]]))&gt;1,0,1)</f>
        <v>0</v>
      </c>
      <c r="R100" s="51">
        <f>IF(SUMPRODUCT(($A$4:$A100=A100)*($E$4:$E100=E100))&gt;1,0,1)</f>
        <v>0</v>
      </c>
      <c r="S100" s="51">
        <f>IF(SUMPRODUCT(($A$4:$A100=A100)*($F$4:$F100=F100))&gt;1,0,1)</f>
        <v>0</v>
      </c>
      <c r="T100" s="51">
        <f>IF(SUMPRODUCT(($A$4:$A100=A100)*($G$4:$G100=G100))&gt;1,0,1)</f>
        <v>0</v>
      </c>
      <c r="U100" s="51">
        <f>IF(SUMPRODUCT(($A$4:$A100=A100)*($H$4:$H100=H100))&gt;1,0,1)</f>
        <v>0</v>
      </c>
      <c r="V100" s="74">
        <f>IF(SUMPRODUCT(($A$4:$A100=A100)*($K$4:$K100=K100))&gt;1,0,1)</f>
        <v>0</v>
      </c>
      <c r="W100" s="74">
        <f>IF(SUMPRODUCT(($A$4:$A100=Таблица3[[#This Row],[Наименование]])*($B$4:$B100=Таблица3[[#This Row],[ИНН]])*($I$4:$I100=I100))&gt;1,0,1)</f>
        <v>1</v>
      </c>
      <c r="X100" s="76">
        <f>Таблица3[[#This Row],[Категория]]-Таблица3[[#This Row],[Уникальные компании]]</f>
        <v>0</v>
      </c>
    </row>
    <row r="101" spans="1:24" s="62" customFormat="1" ht="63.75" x14ac:dyDescent="0.25">
      <c r="A101" s="72" t="s">
        <v>200</v>
      </c>
      <c r="B101" s="55">
        <v>1326249370</v>
      </c>
      <c r="C101" s="51" t="s">
        <v>600</v>
      </c>
      <c r="D101" s="52" t="s">
        <v>397</v>
      </c>
      <c r="E101" s="52" t="s">
        <v>365</v>
      </c>
      <c r="F101" s="52" t="s">
        <v>355</v>
      </c>
      <c r="G101" s="52" t="s">
        <v>368</v>
      </c>
      <c r="H101" s="52" t="s">
        <v>360</v>
      </c>
      <c r="I101" s="52" t="s">
        <v>317</v>
      </c>
      <c r="J101" s="51">
        <v>2023</v>
      </c>
      <c r="K101" s="51" t="s">
        <v>1080</v>
      </c>
      <c r="L101" s="63" t="s">
        <v>601</v>
      </c>
      <c r="M101" s="51" t="s">
        <v>602</v>
      </c>
      <c r="N101" s="56" t="s">
        <v>605</v>
      </c>
      <c r="O101" s="51" t="s">
        <v>604</v>
      </c>
      <c r="P101" s="61" t="s">
        <v>603</v>
      </c>
      <c r="Q101" s="51">
        <f>IF(SUMPRODUCT(($A$4:$A101=Таблица3[[#This Row],[Наименование]])*($B$4:$B101=Таблица3[[#This Row],[ИНН]]))&gt;1,0,1)</f>
        <v>0</v>
      </c>
      <c r="R101" s="51">
        <f>IF(SUMPRODUCT(($A$4:$A101=A101)*($E$4:$E101=E101))&gt;1,0,1)</f>
        <v>0</v>
      </c>
      <c r="S101" s="51">
        <f>IF(SUMPRODUCT(($A$4:$A101=A101)*($F$4:$F101=F101))&gt;1,0,1)</f>
        <v>0</v>
      </c>
      <c r="T101" s="51">
        <f>IF(SUMPRODUCT(($A$4:$A101=A101)*($G$4:$G101=G101))&gt;1,0,1)</f>
        <v>0</v>
      </c>
      <c r="U101" s="51">
        <f>IF(SUMPRODUCT(($A$4:$A101=A101)*($H$4:$H101=H101))&gt;1,0,1)</f>
        <v>0</v>
      </c>
      <c r="V101" s="74">
        <f>IF(SUMPRODUCT(($A$4:$A101=A101)*($K$4:$K101=K101))&gt;1,0,1)</f>
        <v>0</v>
      </c>
      <c r="W101" s="74">
        <f>IF(SUMPRODUCT(($A$4:$A101=Таблица3[[#This Row],[Наименование]])*($B$4:$B101=Таблица3[[#This Row],[ИНН]])*($I$4:$I101=I101))&gt;1,0,1)</f>
        <v>1</v>
      </c>
      <c r="X101" s="76">
        <f>Таблица3[[#This Row],[Категория]]-Таблица3[[#This Row],[Уникальные компании]]</f>
        <v>0</v>
      </c>
    </row>
    <row r="102" spans="1:24" s="62" customFormat="1" ht="63.75" x14ac:dyDescent="0.25">
      <c r="A102" s="72" t="s">
        <v>200</v>
      </c>
      <c r="B102" s="55">
        <v>1326249370</v>
      </c>
      <c r="C102" s="51" t="s">
        <v>600</v>
      </c>
      <c r="D102" s="52" t="s">
        <v>398</v>
      </c>
      <c r="E102" s="52" t="s">
        <v>365</v>
      </c>
      <c r="F102" s="52" t="s">
        <v>355</v>
      </c>
      <c r="G102" s="52" t="s">
        <v>368</v>
      </c>
      <c r="H102" s="52" t="s">
        <v>360</v>
      </c>
      <c r="I102" s="52" t="s">
        <v>325</v>
      </c>
      <c r="J102" s="51">
        <v>2023</v>
      </c>
      <c r="K102" s="51" t="s">
        <v>1080</v>
      </c>
      <c r="L102" s="63" t="s">
        <v>601</v>
      </c>
      <c r="M102" s="51" t="s">
        <v>602</v>
      </c>
      <c r="N102" s="56" t="s">
        <v>605</v>
      </c>
      <c r="O102" s="51" t="s">
        <v>604</v>
      </c>
      <c r="P102" s="61" t="s">
        <v>603</v>
      </c>
      <c r="Q102" s="51">
        <f>IF(SUMPRODUCT(($A$4:$A102=Таблица3[[#This Row],[Наименование]])*($B$4:$B102=Таблица3[[#This Row],[ИНН]]))&gt;1,0,1)</f>
        <v>0</v>
      </c>
      <c r="R102" s="51">
        <f>IF(SUMPRODUCT(($A$4:$A102=A102)*($E$4:$E102=E102))&gt;1,0,1)</f>
        <v>0</v>
      </c>
      <c r="S102" s="51">
        <f>IF(SUMPRODUCT(($A$4:$A102=A102)*($F$4:$F102=F102))&gt;1,0,1)</f>
        <v>0</v>
      </c>
      <c r="T102" s="51">
        <f>IF(SUMPRODUCT(($A$4:$A102=A102)*($G$4:$G102=G102))&gt;1,0,1)</f>
        <v>0</v>
      </c>
      <c r="U102" s="51">
        <f>IF(SUMPRODUCT(($A$4:$A102=A102)*($H$4:$H102=H102))&gt;1,0,1)</f>
        <v>0</v>
      </c>
      <c r="V102" s="74">
        <f>IF(SUMPRODUCT(($A$4:$A102=A102)*($K$4:$K102=K102))&gt;1,0,1)</f>
        <v>0</v>
      </c>
      <c r="W102" s="74">
        <f>IF(SUMPRODUCT(($A$4:$A102=Таблица3[[#This Row],[Наименование]])*($B$4:$B102=Таблица3[[#This Row],[ИНН]])*($I$4:$I102=I102))&gt;1,0,1)</f>
        <v>1</v>
      </c>
      <c r="X102" s="76">
        <f>Таблица3[[#This Row],[Категория]]-Таблица3[[#This Row],[Уникальные компании]]</f>
        <v>0</v>
      </c>
    </row>
    <row r="103" spans="1:24" s="62" customFormat="1" ht="63.75" x14ac:dyDescent="0.25">
      <c r="A103" s="72" t="s">
        <v>200</v>
      </c>
      <c r="B103" s="55">
        <v>1326249370</v>
      </c>
      <c r="C103" s="51" t="s">
        <v>600</v>
      </c>
      <c r="D103" s="52" t="s">
        <v>399</v>
      </c>
      <c r="E103" s="52" t="s">
        <v>365</v>
      </c>
      <c r="F103" s="52" t="s">
        <v>355</v>
      </c>
      <c r="G103" s="52" t="s">
        <v>368</v>
      </c>
      <c r="H103" s="52" t="s">
        <v>360</v>
      </c>
      <c r="I103" s="52" t="s">
        <v>331</v>
      </c>
      <c r="J103" s="51">
        <v>2023</v>
      </c>
      <c r="K103" s="51" t="s">
        <v>1080</v>
      </c>
      <c r="L103" s="63" t="s">
        <v>601</v>
      </c>
      <c r="M103" s="51" t="s">
        <v>602</v>
      </c>
      <c r="N103" s="56" t="s">
        <v>605</v>
      </c>
      <c r="O103" s="51" t="s">
        <v>604</v>
      </c>
      <c r="P103" s="61" t="s">
        <v>603</v>
      </c>
      <c r="Q103" s="51">
        <f>IF(SUMPRODUCT(($A$4:$A103=Таблица3[[#This Row],[Наименование]])*($B$4:$B103=Таблица3[[#This Row],[ИНН]]))&gt;1,0,1)</f>
        <v>0</v>
      </c>
      <c r="R103" s="51">
        <f>IF(SUMPRODUCT(($A$4:$A103=A103)*($E$4:$E103=E103))&gt;1,0,1)</f>
        <v>0</v>
      </c>
      <c r="S103" s="51">
        <f>IF(SUMPRODUCT(($A$4:$A103=A103)*($F$4:$F103=F103))&gt;1,0,1)</f>
        <v>0</v>
      </c>
      <c r="T103" s="51">
        <f>IF(SUMPRODUCT(($A$4:$A103=A103)*($G$4:$G103=G103))&gt;1,0,1)</f>
        <v>0</v>
      </c>
      <c r="U103" s="51">
        <f>IF(SUMPRODUCT(($A$4:$A103=A103)*($H$4:$H103=H103))&gt;1,0,1)</f>
        <v>0</v>
      </c>
      <c r="V103" s="74">
        <f>IF(SUMPRODUCT(($A$4:$A103=A103)*($K$4:$K103=K103))&gt;1,0,1)</f>
        <v>0</v>
      </c>
      <c r="W103" s="74">
        <f>IF(SUMPRODUCT(($A$4:$A103=Таблица3[[#This Row],[Наименование]])*($B$4:$B103=Таблица3[[#This Row],[ИНН]])*($I$4:$I103=I103))&gt;1,0,1)</f>
        <v>1</v>
      </c>
      <c r="X103" s="76">
        <f>Таблица3[[#This Row],[Категория]]-Таблица3[[#This Row],[Уникальные компании]]</f>
        <v>0</v>
      </c>
    </row>
    <row r="104" spans="1:24" s="62" customFormat="1" ht="63.75" x14ac:dyDescent="0.25">
      <c r="A104" s="72" t="s">
        <v>200</v>
      </c>
      <c r="B104" s="55">
        <v>1326249370</v>
      </c>
      <c r="C104" s="51" t="s">
        <v>600</v>
      </c>
      <c r="D104" s="52" t="s">
        <v>400</v>
      </c>
      <c r="E104" s="52" t="s">
        <v>365</v>
      </c>
      <c r="F104" s="52" t="s">
        <v>355</v>
      </c>
      <c r="G104" s="52" t="s">
        <v>368</v>
      </c>
      <c r="H104" s="52" t="s">
        <v>360</v>
      </c>
      <c r="I104" s="52" t="s">
        <v>330</v>
      </c>
      <c r="J104" s="51">
        <v>2023</v>
      </c>
      <c r="K104" s="51" t="s">
        <v>1080</v>
      </c>
      <c r="L104" s="63" t="s">
        <v>601</v>
      </c>
      <c r="M104" s="51" t="s">
        <v>602</v>
      </c>
      <c r="N104" s="56" t="s">
        <v>605</v>
      </c>
      <c r="O104" s="51" t="s">
        <v>604</v>
      </c>
      <c r="P104" s="61" t="s">
        <v>603</v>
      </c>
      <c r="Q104" s="51">
        <f>IF(SUMPRODUCT(($A$4:$A104=Таблица3[[#This Row],[Наименование]])*($B$4:$B104=Таблица3[[#This Row],[ИНН]]))&gt;1,0,1)</f>
        <v>0</v>
      </c>
      <c r="R104" s="51">
        <f>IF(SUMPRODUCT(($A$4:$A104=A104)*($E$4:$E104=E104))&gt;1,0,1)</f>
        <v>0</v>
      </c>
      <c r="S104" s="51">
        <f>IF(SUMPRODUCT(($A$4:$A104=A104)*($F$4:$F104=F104))&gt;1,0,1)</f>
        <v>0</v>
      </c>
      <c r="T104" s="51">
        <f>IF(SUMPRODUCT(($A$4:$A104=A104)*($G$4:$G104=G104))&gt;1,0,1)</f>
        <v>0</v>
      </c>
      <c r="U104" s="51">
        <f>IF(SUMPRODUCT(($A$4:$A104=A104)*($H$4:$H104=H104))&gt;1,0,1)</f>
        <v>0</v>
      </c>
      <c r="V104" s="74">
        <f>IF(SUMPRODUCT(($A$4:$A104=A104)*($K$4:$K104=K104))&gt;1,0,1)</f>
        <v>0</v>
      </c>
      <c r="W104" s="74">
        <f>IF(SUMPRODUCT(($A$4:$A104=Таблица3[[#This Row],[Наименование]])*($B$4:$B104=Таблица3[[#This Row],[ИНН]])*($I$4:$I104=I104))&gt;1,0,1)</f>
        <v>1</v>
      </c>
      <c r="X104" s="76">
        <f>Таблица3[[#This Row],[Категория]]-Таблица3[[#This Row],[Уникальные компании]]</f>
        <v>0</v>
      </c>
    </row>
    <row r="105" spans="1:24" s="62" customFormat="1" ht="63.75" x14ac:dyDescent="0.25">
      <c r="A105" s="72" t="s">
        <v>200</v>
      </c>
      <c r="B105" s="55">
        <v>1326249370</v>
      </c>
      <c r="C105" s="51" t="s">
        <v>600</v>
      </c>
      <c r="D105" s="52" t="s">
        <v>400</v>
      </c>
      <c r="E105" s="52" t="s">
        <v>365</v>
      </c>
      <c r="F105" s="52" t="s">
        <v>355</v>
      </c>
      <c r="G105" s="52" t="s">
        <v>368</v>
      </c>
      <c r="H105" s="52" t="s">
        <v>360</v>
      </c>
      <c r="I105" s="52" t="s">
        <v>333</v>
      </c>
      <c r="J105" s="51">
        <v>2023</v>
      </c>
      <c r="K105" s="51" t="s">
        <v>1080</v>
      </c>
      <c r="L105" s="63" t="s">
        <v>601</v>
      </c>
      <c r="M105" s="51" t="s">
        <v>602</v>
      </c>
      <c r="N105" s="56" t="s">
        <v>605</v>
      </c>
      <c r="O105" s="51" t="s">
        <v>604</v>
      </c>
      <c r="P105" s="61" t="s">
        <v>603</v>
      </c>
      <c r="Q105" s="51">
        <f>IF(SUMPRODUCT(($A$4:$A105=Таблица3[[#This Row],[Наименование]])*($B$4:$B105=Таблица3[[#This Row],[ИНН]]))&gt;1,0,1)</f>
        <v>0</v>
      </c>
      <c r="R105" s="51">
        <f>IF(SUMPRODUCT(($A$4:$A105=A105)*($E$4:$E105=E105))&gt;1,0,1)</f>
        <v>0</v>
      </c>
      <c r="S105" s="51">
        <f>IF(SUMPRODUCT(($A$4:$A105=A105)*($F$4:$F105=F105))&gt;1,0,1)</f>
        <v>0</v>
      </c>
      <c r="T105" s="51">
        <f>IF(SUMPRODUCT(($A$4:$A105=A105)*($G$4:$G105=G105))&gt;1,0,1)</f>
        <v>0</v>
      </c>
      <c r="U105" s="51">
        <f>IF(SUMPRODUCT(($A$4:$A105=A105)*($H$4:$H105=H105))&gt;1,0,1)</f>
        <v>0</v>
      </c>
      <c r="V105" s="74">
        <f>IF(SUMPRODUCT(($A$4:$A105=A105)*($K$4:$K105=K105))&gt;1,0,1)</f>
        <v>0</v>
      </c>
      <c r="W105" s="74">
        <f>IF(SUMPRODUCT(($A$4:$A105=Таблица3[[#This Row],[Наименование]])*($B$4:$B105=Таблица3[[#This Row],[ИНН]])*($I$4:$I105=I105))&gt;1,0,1)</f>
        <v>1</v>
      </c>
      <c r="X105" s="76">
        <f>Таблица3[[#This Row],[Категория]]-Таблица3[[#This Row],[Уникальные компании]]</f>
        <v>0</v>
      </c>
    </row>
    <row r="106" spans="1:24" s="62" customFormat="1" ht="63.75" x14ac:dyDescent="0.25">
      <c r="A106" s="72" t="s">
        <v>200</v>
      </c>
      <c r="B106" s="55">
        <v>1326249370</v>
      </c>
      <c r="C106" s="51" t="s">
        <v>600</v>
      </c>
      <c r="D106" s="52" t="s">
        <v>401</v>
      </c>
      <c r="E106" s="52" t="s">
        <v>365</v>
      </c>
      <c r="F106" s="52" t="s">
        <v>355</v>
      </c>
      <c r="G106" s="52" t="s">
        <v>368</v>
      </c>
      <c r="H106" s="52" t="s">
        <v>360</v>
      </c>
      <c r="I106" s="52" t="s">
        <v>335</v>
      </c>
      <c r="J106" s="51">
        <v>2023</v>
      </c>
      <c r="K106" s="51" t="s">
        <v>1080</v>
      </c>
      <c r="L106" s="63" t="s">
        <v>601</v>
      </c>
      <c r="M106" s="51" t="s">
        <v>602</v>
      </c>
      <c r="N106" s="56" t="s">
        <v>605</v>
      </c>
      <c r="O106" s="51" t="s">
        <v>604</v>
      </c>
      <c r="P106" s="61" t="s">
        <v>603</v>
      </c>
      <c r="Q106" s="51">
        <f>IF(SUMPRODUCT(($A$4:$A106=Таблица3[[#This Row],[Наименование]])*($B$4:$B106=Таблица3[[#This Row],[ИНН]]))&gt;1,0,1)</f>
        <v>0</v>
      </c>
      <c r="R106" s="51">
        <f>IF(SUMPRODUCT(($A$4:$A106=A106)*($E$4:$E106=E106))&gt;1,0,1)</f>
        <v>0</v>
      </c>
      <c r="S106" s="51">
        <f>IF(SUMPRODUCT(($A$4:$A106=A106)*($F$4:$F106=F106))&gt;1,0,1)</f>
        <v>0</v>
      </c>
      <c r="T106" s="51">
        <f>IF(SUMPRODUCT(($A$4:$A106=A106)*($G$4:$G106=G106))&gt;1,0,1)</f>
        <v>0</v>
      </c>
      <c r="U106" s="51">
        <f>IF(SUMPRODUCT(($A$4:$A106=A106)*($H$4:$H106=H106))&gt;1,0,1)</f>
        <v>0</v>
      </c>
      <c r="V106" s="74">
        <f>IF(SUMPRODUCT(($A$4:$A106=A106)*($K$4:$K106=K106))&gt;1,0,1)</f>
        <v>0</v>
      </c>
      <c r="W106" s="74">
        <f>IF(SUMPRODUCT(($A$4:$A106=Таблица3[[#This Row],[Наименование]])*($B$4:$B106=Таблица3[[#This Row],[ИНН]])*($I$4:$I106=I106))&gt;1,0,1)</f>
        <v>1</v>
      </c>
      <c r="X106" s="76">
        <f>Таблица3[[#This Row],[Категория]]-Таблица3[[#This Row],[Уникальные компании]]</f>
        <v>0</v>
      </c>
    </row>
    <row r="107" spans="1:24" s="62" customFormat="1" ht="63.75" x14ac:dyDescent="0.25">
      <c r="A107" s="72" t="s">
        <v>200</v>
      </c>
      <c r="B107" s="55">
        <v>1326249370</v>
      </c>
      <c r="C107" s="51" t="s">
        <v>600</v>
      </c>
      <c r="D107" s="52" t="s">
        <v>401</v>
      </c>
      <c r="E107" s="52" t="s">
        <v>365</v>
      </c>
      <c r="F107" s="52" t="s">
        <v>355</v>
      </c>
      <c r="G107" s="52" t="s">
        <v>368</v>
      </c>
      <c r="H107" s="52" t="s">
        <v>360</v>
      </c>
      <c r="I107" s="52" t="s">
        <v>339</v>
      </c>
      <c r="J107" s="51">
        <v>2023</v>
      </c>
      <c r="K107" s="51" t="s">
        <v>1080</v>
      </c>
      <c r="L107" s="63" t="s">
        <v>601</v>
      </c>
      <c r="M107" s="51" t="s">
        <v>602</v>
      </c>
      <c r="N107" s="56" t="s">
        <v>605</v>
      </c>
      <c r="O107" s="51" t="s">
        <v>604</v>
      </c>
      <c r="P107" s="61" t="s">
        <v>603</v>
      </c>
      <c r="Q107" s="51">
        <f>IF(SUMPRODUCT(($A$4:$A107=Таблица3[[#This Row],[Наименование]])*($B$4:$B107=Таблица3[[#This Row],[ИНН]]))&gt;1,0,1)</f>
        <v>0</v>
      </c>
      <c r="R107" s="51">
        <f>IF(SUMPRODUCT(($A$4:$A107=A107)*($E$4:$E107=E107))&gt;1,0,1)</f>
        <v>0</v>
      </c>
      <c r="S107" s="51">
        <f>IF(SUMPRODUCT(($A$4:$A107=A107)*($F$4:$F107=F107))&gt;1,0,1)</f>
        <v>0</v>
      </c>
      <c r="T107" s="51">
        <f>IF(SUMPRODUCT(($A$4:$A107=A107)*($G$4:$G107=G107))&gt;1,0,1)</f>
        <v>0</v>
      </c>
      <c r="U107" s="51">
        <f>IF(SUMPRODUCT(($A$4:$A107=A107)*($H$4:$H107=H107))&gt;1,0,1)</f>
        <v>0</v>
      </c>
      <c r="V107" s="74">
        <f>IF(SUMPRODUCT(($A$4:$A107=A107)*($K$4:$K107=K107))&gt;1,0,1)</f>
        <v>0</v>
      </c>
      <c r="W107" s="74">
        <f>IF(SUMPRODUCT(($A$4:$A107=Таблица3[[#This Row],[Наименование]])*($B$4:$B107=Таблица3[[#This Row],[ИНН]])*($I$4:$I107=I107))&gt;1,0,1)</f>
        <v>1</v>
      </c>
      <c r="X107" s="76">
        <f>Таблица3[[#This Row],[Категория]]-Таблица3[[#This Row],[Уникальные компании]]</f>
        <v>0</v>
      </c>
    </row>
    <row r="108" spans="1:24" s="62" customFormat="1" ht="63.75" x14ac:dyDescent="0.25">
      <c r="A108" s="72" t="s">
        <v>200</v>
      </c>
      <c r="B108" s="55">
        <v>1326249370</v>
      </c>
      <c r="C108" s="51" t="s">
        <v>600</v>
      </c>
      <c r="D108" s="52" t="s">
        <v>403</v>
      </c>
      <c r="E108" s="52" t="s">
        <v>365</v>
      </c>
      <c r="F108" s="52" t="s">
        <v>355</v>
      </c>
      <c r="G108" s="52" t="s">
        <v>368</v>
      </c>
      <c r="H108" s="52" t="s">
        <v>360</v>
      </c>
      <c r="I108" s="52" t="s">
        <v>336</v>
      </c>
      <c r="J108" s="51">
        <v>2023</v>
      </c>
      <c r="K108" s="51" t="s">
        <v>1080</v>
      </c>
      <c r="L108" s="63" t="s">
        <v>601</v>
      </c>
      <c r="M108" s="51" t="s">
        <v>602</v>
      </c>
      <c r="N108" s="56" t="s">
        <v>605</v>
      </c>
      <c r="O108" s="51" t="s">
        <v>604</v>
      </c>
      <c r="P108" s="61" t="s">
        <v>603</v>
      </c>
      <c r="Q108" s="51">
        <f>IF(SUMPRODUCT(($A$4:$A108=Таблица3[[#This Row],[Наименование]])*($B$4:$B108=Таблица3[[#This Row],[ИНН]]))&gt;1,0,1)</f>
        <v>0</v>
      </c>
      <c r="R108" s="51">
        <f>IF(SUMPRODUCT(($A$4:$A108=A108)*($E$4:$E108=E108))&gt;1,0,1)</f>
        <v>0</v>
      </c>
      <c r="S108" s="51">
        <f>IF(SUMPRODUCT(($A$4:$A108=A108)*($F$4:$F108=F108))&gt;1,0,1)</f>
        <v>0</v>
      </c>
      <c r="T108" s="51">
        <f>IF(SUMPRODUCT(($A$4:$A108=A108)*($G$4:$G108=G108))&gt;1,0,1)</f>
        <v>0</v>
      </c>
      <c r="U108" s="51">
        <f>IF(SUMPRODUCT(($A$4:$A108=A108)*($H$4:$H108=H108))&gt;1,0,1)</f>
        <v>0</v>
      </c>
      <c r="V108" s="74">
        <f>IF(SUMPRODUCT(($A$4:$A108=A108)*($K$4:$K108=K108))&gt;1,0,1)</f>
        <v>0</v>
      </c>
      <c r="W108" s="74">
        <f>IF(SUMPRODUCT(($A$4:$A108=Таблица3[[#This Row],[Наименование]])*($B$4:$B108=Таблица3[[#This Row],[ИНН]])*($I$4:$I108=I108))&gt;1,0,1)</f>
        <v>1</v>
      </c>
      <c r="X108" s="76">
        <f>Таблица3[[#This Row],[Категория]]-Таблица3[[#This Row],[Уникальные компании]]</f>
        <v>0</v>
      </c>
    </row>
    <row r="109" spans="1:24" s="62" customFormat="1" ht="51" x14ac:dyDescent="0.25">
      <c r="A109" s="72" t="s">
        <v>289</v>
      </c>
      <c r="B109" s="55">
        <v>1328015105</v>
      </c>
      <c r="C109" s="51" t="s">
        <v>1044</v>
      </c>
      <c r="D109" s="52" t="s">
        <v>406</v>
      </c>
      <c r="E109" s="52" t="s">
        <v>365</v>
      </c>
      <c r="F109" s="52" t="s">
        <v>355</v>
      </c>
      <c r="G109" s="52" t="s">
        <v>369</v>
      </c>
      <c r="H109" s="52" t="s">
        <v>360</v>
      </c>
      <c r="I109" s="52" t="s">
        <v>340</v>
      </c>
      <c r="J109" s="51">
        <v>2023</v>
      </c>
      <c r="K109" s="51" t="s">
        <v>1080</v>
      </c>
      <c r="L109" s="63" t="s">
        <v>1043</v>
      </c>
      <c r="M109" s="51" t="s">
        <v>1042</v>
      </c>
      <c r="N109" s="56" t="s">
        <v>1046</v>
      </c>
      <c r="O109" s="61" t="s">
        <v>1047</v>
      </c>
      <c r="P109" s="61" t="s">
        <v>1045</v>
      </c>
      <c r="Q109" s="51">
        <f>IF(SUMPRODUCT(($A$4:$A109=Таблица3[[#This Row],[Наименование]])*($B$4:$B109=Таблица3[[#This Row],[ИНН]]))&gt;1,0,1)</f>
        <v>1</v>
      </c>
      <c r="R109" s="51">
        <f>IF(SUMPRODUCT(($A$4:$A109=A109)*($E$4:$E109=E109))&gt;1,0,1)</f>
        <v>1</v>
      </c>
      <c r="S109" s="51">
        <f>IF(SUMPRODUCT(($A$4:$A109=A109)*($F$4:$F109=F109))&gt;1,0,1)</f>
        <v>1</v>
      </c>
      <c r="T109" s="51">
        <f>IF(SUMPRODUCT(($A$4:$A109=A109)*($G$4:$G109=G109))&gt;1,0,1)</f>
        <v>1</v>
      </c>
      <c r="U109" s="51">
        <f>IF(SUMPRODUCT(($A$4:$A109=A109)*($H$4:$H109=H109))&gt;1,0,1)</f>
        <v>1</v>
      </c>
      <c r="V109" s="74">
        <f>IF(SUMPRODUCT(($A$4:$A109=A109)*($K$4:$K109=K109))&gt;1,0,1)</f>
        <v>1</v>
      </c>
      <c r="W109" s="74">
        <f>IF(SUMPRODUCT(($A$4:$A109=Таблица3[[#This Row],[Наименование]])*($B$4:$B109=Таблица3[[#This Row],[ИНН]])*($I$4:$I109=I109))&gt;1,0,1)</f>
        <v>1</v>
      </c>
      <c r="X109" s="76">
        <f>Таблица3[[#This Row],[Категория]]-Таблица3[[#This Row],[Уникальные компании]]</f>
        <v>0</v>
      </c>
    </row>
    <row r="110" spans="1:24" s="62" customFormat="1" ht="51" x14ac:dyDescent="0.25">
      <c r="A110" s="72" t="s">
        <v>288</v>
      </c>
      <c r="B110" s="55">
        <v>1314002064</v>
      </c>
      <c r="C110" s="51" t="s">
        <v>829</v>
      </c>
      <c r="D110" s="52" t="s">
        <v>406</v>
      </c>
      <c r="E110" s="52" t="s">
        <v>364</v>
      </c>
      <c r="F110" s="52" t="s">
        <v>355</v>
      </c>
      <c r="G110" s="52" t="s">
        <v>369</v>
      </c>
      <c r="H110" s="52" t="s">
        <v>360</v>
      </c>
      <c r="I110" s="52" t="s">
        <v>340</v>
      </c>
      <c r="J110" s="51">
        <v>2023</v>
      </c>
      <c r="K110" s="51" t="s">
        <v>1096</v>
      </c>
      <c r="L110" s="63" t="s">
        <v>1038</v>
      </c>
      <c r="M110" s="51" t="s">
        <v>1039</v>
      </c>
      <c r="N110" s="56" t="s">
        <v>1040</v>
      </c>
      <c r="O110" s="61" t="s">
        <v>1041</v>
      </c>
      <c r="P110" s="51" t="s">
        <v>567</v>
      </c>
      <c r="Q110" s="51">
        <f>IF(SUMPRODUCT(($A$4:$A110=Таблица3[[#This Row],[Наименование]])*($B$4:$B110=Таблица3[[#This Row],[ИНН]]))&gt;1,0,1)</f>
        <v>1</v>
      </c>
      <c r="R110" s="51">
        <f>IF(SUMPRODUCT(($A$4:$A110=A110)*($E$4:$E110=E110))&gt;1,0,1)</f>
        <v>1</v>
      </c>
      <c r="S110" s="51">
        <f>IF(SUMPRODUCT(($A$4:$A110=A110)*($F$4:$F110=F110))&gt;1,0,1)</f>
        <v>1</v>
      </c>
      <c r="T110" s="51">
        <f>IF(SUMPRODUCT(($A$4:$A110=A110)*($G$4:$G110=G110))&gt;1,0,1)</f>
        <v>1</v>
      </c>
      <c r="U110" s="51">
        <f>IF(SUMPRODUCT(($A$4:$A110=A110)*($H$4:$H110=H110))&gt;1,0,1)</f>
        <v>1</v>
      </c>
      <c r="V110" s="74">
        <f>IF(SUMPRODUCT(($A$4:$A110=A110)*($K$4:$K110=K110))&gt;1,0,1)</f>
        <v>1</v>
      </c>
      <c r="W110" s="74">
        <f>IF(SUMPRODUCT(($A$4:$A110=Таблица3[[#This Row],[Наименование]])*($B$4:$B110=Таблица3[[#This Row],[ИНН]])*($I$4:$I110=I110))&gt;1,0,1)</f>
        <v>1</v>
      </c>
      <c r="X110" s="76">
        <f>Таблица3[[#This Row],[Категория]]-Таблица3[[#This Row],[Уникальные компании]]</f>
        <v>0</v>
      </c>
    </row>
    <row r="111" spans="1:24" s="62" customFormat="1" ht="51" x14ac:dyDescent="0.25">
      <c r="A111" s="72" t="s">
        <v>1129</v>
      </c>
      <c r="B111" s="122">
        <v>1327022999</v>
      </c>
      <c r="C111" s="121" t="s">
        <v>699</v>
      </c>
      <c r="D111" s="52" t="s">
        <v>402</v>
      </c>
      <c r="E111" s="52" t="s">
        <v>364</v>
      </c>
      <c r="F111" s="52" t="s">
        <v>355</v>
      </c>
      <c r="G111" s="52" t="s">
        <v>367</v>
      </c>
      <c r="H111" s="52" t="s">
        <v>360</v>
      </c>
      <c r="I111" s="52" t="s">
        <v>340</v>
      </c>
      <c r="J111" s="51">
        <v>2023</v>
      </c>
      <c r="K111" s="51" t="s">
        <v>1080</v>
      </c>
      <c r="L111" s="125">
        <v>41961</v>
      </c>
      <c r="M111" s="121" t="s">
        <v>1133</v>
      </c>
      <c r="N111" s="126" t="s">
        <v>1131</v>
      </c>
      <c r="O111" s="61" t="s">
        <v>1132</v>
      </c>
      <c r="P111" s="61" t="s">
        <v>1130</v>
      </c>
      <c r="Q111" s="51">
        <f>IF(SUMPRODUCT(($A$4:$A111=Таблица3[[#This Row],[Наименование]])*($B$4:$B111=Таблица3[[#This Row],[ИНН]]))&gt;1,0,1)</f>
        <v>1</v>
      </c>
      <c r="R111" s="51">
        <f>IF(SUMPRODUCT(($A$4:$A111=A111)*($E$4:$E111=E111))&gt;1,0,1)</f>
        <v>1</v>
      </c>
      <c r="S111" s="51">
        <f>IF(SUMPRODUCT(($A$4:$A111=A111)*($F$4:$F111=F111))&gt;1,0,1)</f>
        <v>1</v>
      </c>
      <c r="T111" s="51">
        <f>IF(SUMPRODUCT(($A$4:$A111=A111)*($G$4:$G111=G111))&gt;1,0,1)</f>
        <v>1</v>
      </c>
      <c r="U111" s="51">
        <f>IF(SUMPRODUCT(($A$4:$A111=A111)*($H$4:$H111=H111))&gt;1,0,1)</f>
        <v>1</v>
      </c>
      <c r="V111" s="74">
        <f>IF(SUMPRODUCT(($A$4:$A111=A111)*($K$4:$K111=K111))&gt;1,0,1)</f>
        <v>1</v>
      </c>
      <c r="W111" s="74">
        <f>IF(SUMPRODUCT(($A$4:$A111=Таблица3[[#This Row],[Наименование]])*($B$4:$B111=Таблица3[[#This Row],[ИНН]])*($I$4:$I111=I111))&gt;1,0,1)</f>
        <v>1</v>
      </c>
      <c r="X111" s="76">
        <f>Таблица3[[#This Row],[Категория]]-Таблица3[[#This Row],[Уникальные компании]]</f>
        <v>0</v>
      </c>
    </row>
    <row r="112" spans="1:24" s="62" customFormat="1" ht="51" x14ac:dyDescent="0.25">
      <c r="A112" s="72" t="s">
        <v>220</v>
      </c>
      <c r="B112" s="55">
        <v>1326205534</v>
      </c>
      <c r="C112" s="51" t="s">
        <v>640</v>
      </c>
      <c r="D112" s="52" t="s">
        <v>398</v>
      </c>
      <c r="E112" s="52" t="s">
        <v>365</v>
      </c>
      <c r="F112" s="52" t="s">
        <v>355</v>
      </c>
      <c r="G112" s="52" t="s">
        <v>369</v>
      </c>
      <c r="H112" s="52" t="s">
        <v>360</v>
      </c>
      <c r="I112" s="52" t="s">
        <v>327</v>
      </c>
      <c r="J112" s="51">
        <v>2023</v>
      </c>
      <c r="K112" s="51" t="s">
        <v>1080</v>
      </c>
      <c r="L112" s="63" t="s">
        <v>704</v>
      </c>
      <c r="M112" s="51" t="s">
        <v>705</v>
      </c>
      <c r="N112" s="56" t="s">
        <v>706</v>
      </c>
      <c r="O112" s="61" t="s">
        <v>707</v>
      </c>
      <c r="P112" s="51" t="s">
        <v>567</v>
      </c>
      <c r="Q112" s="51">
        <f>IF(SUMPRODUCT(($A$4:$A112=Таблица3[[#This Row],[Наименование]])*($B$4:$B112=Таблица3[[#This Row],[ИНН]]))&gt;1,0,1)</f>
        <v>1</v>
      </c>
      <c r="R112" s="51">
        <f>IF(SUMPRODUCT(($A$4:$A112=A112)*($E$4:$E112=E112))&gt;1,0,1)</f>
        <v>1</v>
      </c>
      <c r="S112" s="51">
        <f>IF(SUMPRODUCT(($A$4:$A112=A112)*($F$4:$F112=F112))&gt;1,0,1)</f>
        <v>1</v>
      </c>
      <c r="T112" s="51">
        <f>IF(SUMPRODUCT(($A$4:$A112=A112)*($G$4:$G112=G112))&gt;1,0,1)</f>
        <v>1</v>
      </c>
      <c r="U112" s="51">
        <f>IF(SUMPRODUCT(($A$4:$A112=A112)*($H$4:$H112=H112))&gt;1,0,1)</f>
        <v>1</v>
      </c>
      <c r="V112" s="74">
        <f>IF(SUMPRODUCT(($A$4:$A112=A112)*($K$4:$K112=K112))&gt;1,0,1)</f>
        <v>1</v>
      </c>
      <c r="W112" s="74">
        <f>IF(SUMPRODUCT(($A$4:$A112=Таблица3[[#This Row],[Наименование]])*($B$4:$B112=Таблица3[[#This Row],[ИНН]])*($I$4:$I112=I112))&gt;1,0,1)</f>
        <v>1</v>
      </c>
      <c r="X112" s="76">
        <f>Таблица3[[#This Row],[Категория]]-Таблица3[[#This Row],[Уникальные компании]]</f>
        <v>0</v>
      </c>
    </row>
    <row r="113" spans="1:24" s="62" customFormat="1" ht="51" x14ac:dyDescent="0.25">
      <c r="A113" s="72" t="s">
        <v>1196</v>
      </c>
      <c r="B113" s="123">
        <v>1328015987</v>
      </c>
      <c r="C113" s="121" t="s">
        <v>512</v>
      </c>
      <c r="D113" s="52" t="s">
        <v>385</v>
      </c>
      <c r="E113" s="52" t="s">
        <v>365</v>
      </c>
      <c r="F113" s="52" t="s">
        <v>355</v>
      </c>
      <c r="G113" s="52" t="s">
        <v>369</v>
      </c>
      <c r="H113" s="52" t="s">
        <v>360</v>
      </c>
      <c r="I113" s="52" t="s">
        <v>1941</v>
      </c>
      <c r="J113" s="51">
        <v>2023</v>
      </c>
      <c r="K113" s="51" t="s">
        <v>1080</v>
      </c>
      <c r="L113" s="125">
        <v>43178</v>
      </c>
      <c r="M113" s="121" t="s">
        <v>1197</v>
      </c>
      <c r="N113" s="121" t="s">
        <v>1939</v>
      </c>
      <c r="O113" s="131" t="s">
        <v>1938</v>
      </c>
      <c r="P113" s="121" t="s">
        <v>567</v>
      </c>
      <c r="Q113" s="51">
        <f>IF(SUMPRODUCT(($A$4:$A113=Таблица3[[#This Row],[Наименование]])*($B$4:$B113=Таблица3[[#This Row],[ИНН]]))&gt;1,0,1)</f>
        <v>1</v>
      </c>
      <c r="R113" s="51">
        <f>IF(SUMPRODUCT(($A$4:$A113=A113)*($E$4:$E113=E113))&gt;1,0,1)</f>
        <v>1</v>
      </c>
      <c r="S113" s="51">
        <f>IF(SUMPRODUCT(($A$4:$A113=A113)*($F$4:$F113=F113))&gt;1,0,1)</f>
        <v>1</v>
      </c>
      <c r="T113" s="51">
        <f>IF(SUMPRODUCT(($A$4:$A113=A113)*($G$4:$G113=G113))&gt;1,0,1)</f>
        <v>1</v>
      </c>
      <c r="U113" s="51">
        <f>IF(SUMPRODUCT(($A$4:$A113=A113)*($H$4:$H113=H113))&gt;1,0,1)</f>
        <v>1</v>
      </c>
      <c r="V113" s="74">
        <f>IF(SUMPRODUCT(($A$4:$A113=A113)*($K$4:$K113=K113))&gt;1,0,1)</f>
        <v>1</v>
      </c>
      <c r="W113" s="74">
        <f>IF(SUMPRODUCT(($A$4:$A113=Таблица3[[#This Row],[Наименование]])*($B$4:$B113=Таблица3[[#This Row],[ИНН]])*($I$4:$I113=I113))&gt;1,0,1)</f>
        <v>1</v>
      </c>
      <c r="X113" s="76">
        <f>Таблица3[[#This Row],[Категория]]-Таблица3[[#This Row],[Уникальные компании]]</f>
        <v>0</v>
      </c>
    </row>
    <row r="114" spans="1:24" s="62" customFormat="1" ht="76.5" x14ac:dyDescent="0.25">
      <c r="A114" s="72" t="s">
        <v>179</v>
      </c>
      <c r="B114" s="55">
        <v>1326228468</v>
      </c>
      <c r="C114" s="51" t="s">
        <v>500</v>
      </c>
      <c r="D114" s="52" t="s">
        <v>385</v>
      </c>
      <c r="E114" s="52" t="s">
        <v>364</v>
      </c>
      <c r="F114" s="52" t="s">
        <v>355</v>
      </c>
      <c r="G114" s="52" t="s">
        <v>368</v>
      </c>
      <c r="H114" s="52" t="s">
        <v>360</v>
      </c>
      <c r="I114" s="52" t="s">
        <v>309</v>
      </c>
      <c r="J114" s="51">
        <v>2023</v>
      </c>
      <c r="K114" s="51" t="s">
        <v>1080</v>
      </c>
      <c r="L114" s="63">
        <v>41824</v>
      </c>
      <c r="M114" s="51" t="s">
        <v>498</v>
      </c>
      <c r="N114" s="56" t="s">
        <v>496</v>
      </c>
      <c r="O114" s="61" t="s">
        <v>497</v>
      </c>
      <c r="P114" s="61" t="s">
        <v>499</v>
      </c>
      <c r="Q114" s="51">
        <f>IF(SUMPRODUCT(($A$4:$A114=Таблица3[[#This Row],[Наименование]])*($B$4:$B114=Таблица3[[#This Row],[ИНН]]))&gt;1,0,1)</f>
        <v>1</v>
      </c>
      <c r="R114" s="51">
        <f>IF(SUMPRODUCT(($A$4:$A114=A114)*($E$4:$E114=E114))&gt;1,0,1)</f>
        <v>1</v>
      </c>
      <c r="S114" s="51">
        <f>IF(SUMPRODUCT(($A$4:$A114=A114)*($F$4:$F114=F114))&gt;1,0,1)</f>
        <v>1</v>
      </c>
      <c r="T114" s="51">
        <f>IF(SUMPRODUCT(($A$4:$A114=A114)*($G$4:$G114=G114))&gt;1,0,1)</f>
        <v>1</v>
      </c>
      <c r="U114" s="51">
        <f>IF(SUMPRODUCT(($A$4:$A114=A114)*($H$4:$H114=H114))&gt;1,0,1)</f>
        <v>1</v>
      </c>
      <c r="V114" s="74">
        <f>IF(SUMPRODUCT(($A$4:$A114=A114)*($K$4:$K114=K114))&gt;1,0,1)</f>
        <v>1</v>
      </c>
      <c r="W114" s="74">
        <f>IF(SUMPRODUCT(($A$4:$A114=Таблица3[[#This Row],[Наименование]])*($B$4:$B114=Таблица3[[#This Row],[ИНН]])*($I$4:$I114=I114))&gt;1,0,1)</f>
        <v>1</v>
      </c>
      <c r="X114" s="76">
        <f>Таблица3[[#This Row],[Категория]]-Таблица3[[#This Row],[Уникальные компании]]</f>
        <v>0</v>
      </c>
    </row>
    <row r="115" spans="1:24" s="62" customFormat="1" ht="76.5" x14ac:dyDescent="0.25">
      <c r="A115" s="72" t="s">
        <v>179</v>
      </c>
      <c r="B115" s="55">
        <v>1326228468</v>
      </c>
      <c r="C115" s="51" t="s">
        <v>500</v>
      </c>
      <c r="D115" s="52" t="s">
        <v>385</v>
      </c>
      <c r="E115" s="52" t="s">
        <v>364</v>
      </c>
      <c r="F115" s="52" t="s">
        <v>355</v>
      </c>
      <c r="G115" s="52" t="s">
        <v>368</v>
      </c>
      <c r="H115" s="52" t="s">
        <v>360</v>
      </c>
      <c r="I115" s="52" t="s">
        <v>310</v>
      </c>
      <c r="J115" s="51">
        <v>2023</v>
      </c>
      <c r="K115" s="51" t="s">
        <v>1080</v>
      </c>
      <c r="L115" s="63">
        <v>41824</v>
      </c>
      <c r="M115" s="51" t="s">
        <v>498</v>
      </c>
      <c r="N115" s="56" t="s">
        <v>496</v>
      </c>
      <c r="O115" s="61" t="s">
        <v>497</v>
      </c>
      <c r="P115" s="61" t="s">
        <v>499</v>
      </c>
      <c r="Q115" s="51">
        <f>IF(SUMPRODUCT(($A$4:$A115=Таблица3[[#This Row],[Наименование]])*($B$4:$B115=Таблица3[[#This Row],[ИНН]]))&gt;1,0,1)</f>
        <v>0</v>
      </c>
      <c r="R115" s="51">
        <f>IF(SUMPRODUCT(($A$4:$A115=A115)*($E$4:$E115=E115))&gt;1,0,1)</f>
        <v>0</v>
      </c>
      <c r="S115" s="51">
        <f>IF(SUMPRODUCT(($A$4:$A115=A115)*($F$4:$F115=F115))&gt;1,0,1)</f>
        <v>0</v>
      </c>
      <c r="T115" s="51">
        <f>IF(SUMPRODUCT(($A$4:$A115=A115)*($G$4:$G115=G115))&gt;1,0,1)</f>
        <v>0</v>
      </c>
      <c r="U115" s="51">
        <f>IF(SUMPRODUCT(($A$4:$A115=A115)*($H$4:$H115=H115))&gt;1,0,1)</f>
        <v>0</v>
      </c>
      <c r="V115" s="74">
        <f>IF(SUMPRODUCT(($A$4:$A115=A115)*($K$4:$K115=K115))&gt;1,0,1)</f>
        <v>0</v>
      </c>
      <c r="W115" s="74">
        <f>IF(SUMPRODUCT(($A$4:$A115=Таблица3[[#This Row],[Наименование]])*($B$4:$B115=Таблица3[[#This Row],[ИНН]])*($I$4:$I115=I115))&gt;1,0,1)</f>
        <v>1</v>
      </c>
      <c r="X115" s="76">
        <f>Таблица3[[#This Row],[Категория]]-Таблица3[[#This Row],[Уникальные компании]]</f>
        <v>0</v>
      </c>
    </row>
    <row r="116" spans="1:24" s="62" customFormat="1" ht="76.5" x14ac:dyDescent="0.25">
      <c r="A116" s="72" t="s">
        <v>1454</v>
      </c>
      <c r="B116" s="55">
        <v>1326209842</v>
      </c>
      <c r="C116" s="51" t="s">
        <v>1359</v>
      </c>
      <c r="D116" s="52" t="s">
        <v>431</v>
      </c>
      <c r="E116" s="52" t="s">
        <v>364</v>
      </c>
      <c r="F116" s="52" t="s">
        <v>355</v>
      </c>
      <c r="G116" s="52" t="s">
        <v>369</v>
      </c>
      <c r="H116" s="52" t="s">
        <v>360</v>
      </c>
      <c r="I116" s="52" t="s">
        <v>336</v>
      </c>
      <c r="J116" s="51">
        <v>2023</v>
      </c>
      <c r="K116" s="51" t="s">
        <v>1080</v>
      </c>
      <c r="L116" s="125">
        <v>39843</v>
      </c>
      <c r="M116" s="121" t="s">
        <v>1456</v>
      </c>
      <c r="N116" s="121">
        <v>89272767900</v>
      </c>
      <c r="O116" s="146" t="s">
        <v>1455</v>
      </c>
      <c r="P116" s="121" t="s">
        <v>567</v>
      </c>
      <c r="Q116" s="51">
        <f>IF(SUMPRODUCT(($A$4:$A116=Таблица3[[#This Row],[Наименование]])*($B$4:$B116=Таблица3[[#This Row],[ИНН]]))&gt;1,0,1)</f>
        <v>1</v>
      </c>
      <c r="R116" s="51">
        <f>IF(SUMPRODUCT(($A$4:$A116=A116)*($E$4:$E116=E116))&gt;1,0,1)</f>
        <v>1</v>
      </c>
      <c r="S116" s="51">
        <f>IF(SUMPRODUCT(($A$4:$A116=A116)*($F$4:$F116=F116))&gt;1,0,1)</f>
        <v>1</v>
      </c>
      <c r="T116" s="51">
        <f>IF(SUMPRODUCT(($A$4:$A116=A116)*($G$4:$G116=G116))&gt;1,0,1)</f>
        <v>1</v>
      </c>
      <c r="U116" s="51">
        <f>IF(SUMPRODUCT(($A$4:$A116=A116)*($H$4:$H116=H116))&gt;1,0,1)</f>
        <v>1</v>
      </c>
      <c r="V116" s="74">
        <f>IF(SUMPRODUCT(($A$4:$A116=A116)*($K$4:$K116=K116))&gt;1,0,1)</f>
        <v>1</v>
      </c>
      <c r="W116" s="74">
        <f>IF(SUMPRODUCT(($A$4:$A116=Таблица3[[#This Row],[Наименование]])*($B$4:$B116=Таблица3[[#This Row],[ИНН]])*($I$4:$I116=I116))&gt;1,0,1)</f>
        <v>1</v>
      </c>
      <c r="X116" s="76">
        <f>Таблица3[[#This Row],[Категория]]-Таблица3[[#This Row],[Уникальные компании]]</f>
        <v>0</v>
      </c>
    </row>
    <row r="117" spans="1:24" s="62" customFormat="1" ht="51" x14ac:dyDescent="0.25">
      <c r="A117" s="72" t="s">
        <v>217</v>
      </c>
      <c r="B117" s="55">
        <v>1328903728</v>
      </c>
      <c r="C117" s="51" t="s">
        <v>691</v>
      </c>
      <c r="D117" s="52" t="s">
        <v>398</v>
      </c>
      <c r="E117" s="52" t="s">
        <v>363</v>
      </c>
      <c r="F117" s="52" t="s">
        <v>355</v>
      </c>
      <c r="G117" s="52" t="s">
        <v>367</v>
      </c>
      <c r="H117" s="52" t="s">
        <v>360</v>
      </c>
      <c r="I117" s="52" t="s">
        <v>325</v>
      </c>
      <c r="J117" s="51">
        <v>2023</v>
      </c>
      <c r="K117" s="51" t="s">
        <v>1080</v>
      </c>
      <c r="L117" s="63">
        <v>38526</v>
      </c>
      <c r="M117" s="51" t="s">
        <v>690</v>
      </c>
      <c r="N117" s="56" t="s">
        <v>688</v>
      </c>
      <c r="O117" s="61" t="s">
        <v>689</v>
      </c>
      <c r="P117" s="61" t="s">
        <v>687</v>
      </c>
      <c r="Q117" s="51">
        <f>IF(SUMPRODUCT(($A$4:$A117=Таблица3[[#This Row],[Наименование]])*($B$4:$B117=Таблица3[[#This Row],[ИНН]]))&gt;1,0,1)</f>
        <v>1</v>
      </c>
      <c r="R117" s="51">
        <f>IF(SUMPRODUCT(($A$4:$A117=A117)*($E$4:$E117=E117))&gt;1,0,1)</f>
        <v>1</v>
      </c>
      <c r="S117" s="51">
        <f>IF(SUMPRODUCT(($A$4:$A117=A117)*($F$4:$F117=F117))&gt;1,0,1)</f>
        <v>1</v>
      </c>
      <c r="T117" s="51">
        <f>IF(SUMPRODUCT(($A$4:$A117=A117)*($G$4:$G117=G117))&gt;1,0,1)</f>
        <v>1</v>
      </c>
      <c r="U117" s="51">
        <f>IF(SUMPRODUCT(($A$4:$A117=A117)*($H$4:$H117=H117))&gt;1,0,1)</f>
        <v>1</v>
      </c>
      <c r="V117" s="74">
        <f>IF(SUMPRODUCT(($A$4:$A117=A117)*($K$4:$K117=K117))&gt;1,0,1)</f>
        <v>1</v>
      </c>
      <c r="W117" s="74">
        <f>IF(SUMPRODUCT(($A$4:$A117=Таблица3[[#This Row],[Наименование]])*($B$4:$B117=Таблица3[[#This Row],[ИНН]])*($I$4:$I117=I117))&gt;1,0,1)</f>
        <v>1</v>
      </c>
      <c r="X117" s="76">
        <f>Таблица3[[#This Row],[Категория]]-Таблица3[[#This Row],[Уникальные компании]]</f>
        <v>0</v>
      </c>
    </row>
    <row r="118" spans="1:24" s="62" customFormat="1" ht="51" x14ac:dyDescent="0.25">
      <c r="A118" s="73" t="s">
        <v>293</v>
      </c>
      <c r="B118" s="55">
        <v>1322121001</v>
      </c>
      <c r="C118" s="51" t="s">
        <v>1060</v>
      </c>
      <c r="D118" s="52" t="s">
        <v>385</v>
      </c>
      <c r="E118" s="52" t="s">
        <v>362</v>
      </c>
      <c r="F118" s="52" t="s">
        <v>355</v>
      </c>
      <c r="G118" s="52" t="s">
        <v>366</v>
      </c>
      <c r="H118" s="52" t="s">
        <v>360</v>
      </c>
      <c r="I118" s="52" t="s">
        <v>346</v>
      </c>
      <c r="J118" s="51">
        <v>2023</v>
      </c>
      <c r="K118" s="51" t="s">
        <v>1076</v>
      </c>
      <c r="L118" s="68">
        <v>38866</v>
      </c>
      <c r="M118" s="51" t="s">
        <v>1061</v>
      </c>
      <c r="N118" s="65" t="s">
        <v>1062</v>
      </c>
      <c r="O118" s="51" t="s">
        <v>1063</v>
      </c>
      <c r="P118" s="51" t="s">
        <v>567</v>
      </c>
      <c r="Q118" s="51">
        <f>IF(SUMPRODUCT(($A$4:$A118=Таблица3[[#This Row],[Наименование]])*($B$4:$B118=Таблица3[[#This Row],[ИНН]]))&gt;1,0,1)</f>
        <v>1</v>
      </c>
      <c r="R118" s="51">
        <f>IF(SUMPRODUCT(($A$4:$A118=A118)*($E$4:$E118=E118))&gt;1,0,1)</f>
        <v>1</v>
      </c>
      <c r="S118" s="51">
        <f>IF(SUMPRODUCT(($A$4:$A118=A118)*($F$4:$F118=F118))&gt;1,0,1)</f>
        <v>1</v>
      </c>
      <c r="T118" s="51">
        <f>IF(SUMPRODUCT(($A$4:$A118=A118)*($G$4:$G118=G118))&gt;1,0,1)</f>
        <v>1</v>
      </c>
      <c r="U118" s="51">
        <f>IF(SUMPRODUCT(($A$4:$A118=A118)*($H$4:$H118=H118))&gt;1,0,1)</f>
        <v>1</v>
      </c>
      <c r="V118" s="74">
        <f>IF(SUMPRODUCT(($A$4:$A118=A118)*($K$4:$K118=K118))&gt;1,0,1)</f>
        <v>1</v>
      </c>
      <c r="W118" s="74">
        <f>IF(SUMPRODUCT(($A$4:$A118=Таблица3[[#This Row],[Наименование]])*($B$4:$B118=Таблица3[[#This Row],[ИНН]])*($I$4:$I118=I118))&gt;1,0,1)</f>
        <v>1</v>
      </c>
      <c r="X118" s="76">
        <f>Таблица3[[#This Row],[Категория]]-Таблица3[[#This Row],[Уникальные компании]]</f>
        <v>0</v>
      </c>
    </row>
    <row r="119" spans="1:24" s="62" customFormat="1" ht="38.25" x14ac:dyDescent="0.25">
      <c r="A119" s="72" t="s">
        <v>243</v>
      </c>
      <c r="B119" s="55">
        <v>1327013842</v>
      </c>
      <c r="C119" s="51" t="s">
        <v>838</v>
      </c>
      <c r="D119" s="52" t="s">
        <v>400</v>
      </c>
      <c r="E119" s="52" t="s">
        <v>365</v>
      </c>
      <c r="F119" s="52" t="s">
        <v>355</v>
      </c>
      <c r="G119" s="52" t="s">
        <v>368</v>
      </c>
      <c r="H119" s="52" t="s">
        <v>360</v>
      </c>
      <c r="I119" s="52" t="s">
        <v>335</v>
      </c>
      <c r="J119" s="51">
        <v>2023</v>
      </c>
      <c r="K119" s="51" t="s">
        <v>1094</v>
      </c>
      <c r="L119" s="63" t="s">
        <v>837</v>
      </c>
      <c r="M119" s="51" t="s">
        <v>839</v>
      </c>
      <c r="N119" s="56" t="s">
        <v>835</v>
      </c>
      <c r="O119" s="61" t="s">
        <v>836</v>
      </c>
      <c r="P119" s="61" t="s">
        <v>834</v>
      </c>
      <c r="Q119" s="51">
        <f>IF(SUMPRODUCT(($A$4:$A119=Таблица3[[#This Row],[Наименование]])*($B$4:$B119=Таблица3[[#This Row],[ИНН]]))&gt;1,0,1)</f>
        <v>1</v>
      </c>
      <c r="R119" s="51">
        <f>IF(SUMPRODUCT(($A$4:$A119=A119)*($E$4:$E119=E119))&gt;1,0,1)</f>
        <v>1</v>
      </c>
      <c r="S119" s="51">
        <f>IF(SUMPRODUCT(($A$4:$A119=A119)*($F$4:$F119=F119))&gt;1,0,1)</f>
        <v>1</v>
      </c>
      <c r="T119" s="51">
        <f>IF(SUMPRODUCT(($A$4:$A119=A119)*($G$4:$G119=G119))&gt;1,0,1)</f>
        <v>1</v>
      </c>
      <c r="U119" s="51">
        <f>IF(SUMPRODUCT(($A$4:$A119=A119)*($H$4:$H119=H119))&gt;1,0,1)</f>
        <v>1</v>
      </c>
      <c r="V119" s="74">
        <f>IF(SUMPRODUCT(($A$4:$A119=A119)*($K$4:$K119=K119))&gt;1,0,1)</f>
        <v>1</v>
      </c>
      <c r="W119" s="74">
        <f>IF(SUMPRODUCT(($A$4:$A119=Таблица3[[#This Row],[Наименование]])*($B$4:$B119=Таблица3[[#This Row],[ИНН]])*($I$4:$I119=I119))&gt;1,0,1)</f>
        <v>1</v>
      </c>
      <c r="X119" s="76">
        <f>Таблица3[[#This Row],[Категория]]-Таблица3[[#This Row],[Уникальные компании]]</f>
        <v>0</v>
      </c>
    </row>
    <row r="120" spans="1:24" s="62" customFormat="1" ht="63.75" x14ac:dyDescent="0.25">
      <c r="A120" s="72" t="s">
        <v>295</v>
      </c>
      <c r="B120" s="55">
        <v>1326202276</v>
      </c>
      <c r="C120" s="51" t="s">
        <v>1074</v>
      </c>
      <c r="D120" s="52" t="s">
        <v>385</v>
      </c>
      <c r="E120" s="52" t="s">
        <v>362</v>
      </c>
      <c r="F120" s="52" t="s">
        <v>355</v>
      </c>
      <c r="G120" s="52" t="s">
        <v>366</v>
      </c>
      <c r="H120" s="52" t="s">
        <v>360</v>
      </c>
      <c r="I120" s="52" t="s">
        <v>349</v>
      </c>
      <c r="J120" s="51">
        <v>2023</v>
      </c>
      <c r="K120" s="51" t="s">
        <v>1080</v>
      </c>
      <c r="L120" s="68" t="s">
        <v>1073</v>
      </c>
      <c r="M120" s="51" t="s">
        <v>1072</v>
      </c>
      <c r="N120" s="65" t="s">
        <v>1070</v>
      </c>
      <c r="O120" s="69" t="s">
        <v>1071</v>
      </c>
      <c r="P120" s="61" t="s">
        <v>1069</v>
      </c>
      <c r="Q120" s="51">
        <f>IF(SUMPRODUCT(($A$4:$A120=Таблица3[[#This Row],[Наименование]])*($B$4:$B120=Таблица3[[#This Row],[ИНН]]))&gt;1,0,1)</f>
        <v>1</v>
      </c>
      <c r="R120" s="51">
        <f>IF(SUMPRODUCT(($A$4:$A120=A120)*($E$4:$E120=E120))&gt;1,0,1)</f>
        <v>1</v>
      </c>
      <c r="S120" s="51">
        <f>IF(SUMPRODUCT(($A$4:$A120=A120)*($F$4:$F120=F120))&gt;1,0,1)</f>
        <v>1</v>
      </c>
      <c r="T120" s="51">
        <f>IF(SUMPRODUCT(($A$4:$A120=A120)*($G$4:$G120=G120))&gt;1,0,1)</f>
        <v>1</v>
      </c>
      <c r="U120" s="51">
        <f>IF(SUMPRODUCT(($A$4:$A120=A120)*($H$4:$H120=H120))&gt;1,0,1)</f>
        <v>1</v>
      </c>
      <c r="V120" s="74">
        <f>IF(SUMPRODUCT(($A$4:$A120=A120)*($K$4:$K120=K120))&gt;1,0,1)</f>
        <v>1</v>
      </c>
      <c r="W120" s="74">
        <f>IF(SUMPRODUCT(($A$4:$A120=Таблица3[[#This Row],[Наименование]])*($B$4:$B120=Таблица3[[#This Row],[ИНН]])*($I$4:$I120=I120))&gt;1,0,1)</f>
        <v>1</v>
      </c>
      <c r="X120" s="76">
        <f>Таблица3[[#This Row],[Категория]]-Таблица3[[#This Row],[Уникальные компании]]</f>
        <v>0</v>
      </c>
    </row>
    <row r="121" spans="1:24" s="62" customFormat="1" ht="51" x14ac:dyDescent="0.25">
      <c r="A121" s="72" t="s">
        <v>185</v>
      </c>
      <c r="B121" s="55">
        <v>1306075615</v>
      </c>
      <c r="C121" s="51" t="s">
        <v>525</v>
      </c>
      <c r="D121" s="52" t="s">
        <v>398</v>
      </c>
      <c r="E121" s="52" t="s">
        <v>363</v>
      </c>
      <c r="F121" s="52" t="s">
        <v>355</v>
      </c>
      <c r="G121" s="52" t="s">
        <v>367</v>
      </c>
      <c r="H121" s="52" t="s">
        <v>360</v>
      </c>
      <c r="I121" s="52" t="s">
        <v>311</v>
      </c>
      <c r="J121" s="51">
        <v>2023</v>
      </c>
      <c r="K121" s="51" t="s">
        <v>1082</v>
      </c>
      <c r="L121" s="63">
        <v>38436</v>
      </c>
      <c r="M121" s="51" t="s">
        <v>526</v>
      </c>
      <c r="N121" s="56" t="s">
        <v>527</v>
      </c>
      <c r="O121" s="61" t="s">
        <v>528</v>
      </c>
      <c r="P121" s="61" t="s">
        <v>523</v>
      </c>
      <c r="Q121" s="51">
        <f>IF(SUMPRODUCT(($A$4:$A121=Таблица3[[#This Row],[Наименование]])*($B$4:$B121=Таблица3[[#This Row],[ИНН]]))&gt;1,0,1)</f>
        <v>1</v>
      </c>
      <c r="R121" s="51">
        <f>IF(SUMPRODUCT(($A$4:$A121=A121)*($E$4:$E121=E121))&gt;1,0,1)</f>
        <v>1</v>
      </c>
      <c r="S121" s="51">
        <f>IF(SUMPRODUCT(($A$4:$A121=A121)*($F$4:$F121=F121))&gt;1,0,1)</f>
        <v>1</v>
      </c>
      <c r="T121" s="51">
        <f>IF(SUMPRODUCT(($A$4:$A121=A121)*($G$4:$G121=G121))&gt;1,0,1)</f>
        <v>1</v>
      </c>
      <c r="U121" s="51">
        <f>IF(SUMPRODUCT(($A$4:$A121=A121)*($H$4:$H121=H121))&gt;1,0,1)</f>
        <v>1</v>
      </c>
      <c r="V121" s="74">
        <f>IF(SUMPRODUCT(($A$4:$A121=A121)*($K$4:$K121=K121))&gt;1,0,1)</f>
        <v>1</v>
      </c>
      <c r="W121" s="74">
        <f>IF(SUMPRODUCT(($A$4:$A121=Таблица3[[#This Row],[Наименование]])*($B$4:$B121=Таблица3[[#This Row],[ИНН]])*($I$4:$I121=I121))&gt;1,0,1)</f>
        <v>1</v>
      </c>
      <c r="X121" s="76">
        <f>Таблица3[[#This Row],[Категория]]-Таблица3[[#This Row],[Уникальные компании]]</f>
        <v>0</v>
      </c>
    </row>
    <row r="122" spans="1:24" s="62" customFormat="1" ht="51" x14ac:dyDescent="0.25">
      <c r="A122" s="72" t="s">
        <v>185</v>
      </c>
      <c r="B122" s="55">
        <v>1306075615</v>
      </c>
      <c r="C122" s="51" t="s">
        <v>525</v>
      </c>
      <c r="D122" s="52" t="s">
        <v>398</v>
      </c>
      <c r="E122" s="52" t="s">
        <v>363</v>
      </c>
      <c r="F122" s="52" t="s">
        <v>355</v>
      </c>
      <c r="G122" s="52" t="s">
        <v>367</v>
      </c>
      <c r="H122" s="52" t="s">
        <v>360</v>
      </c>
      <c r="I122" s="52" t="s">
        <v>326</v>
      </c>
      <c r="J122" s="51">
        <v>2023</v>
      </c>
      <c r="K122" s="51" t="s">
        <v>1082</v>
      </c>
      <c r="L122" s="63">
        <v>38436</v>
      </c>
      <c r="M122" s="51" t="s">
        <v>526</v>
      </c>
      <c r="N122" s="56" t="s">
        <v>527</v>
      </c>
      <c r="O122" s="61" t="s">
        <v>528</v>
      </c>
      <c r="P122" s="61" t="s">
        <v>523</v>
      </c>
      <c r="Q122" s="51">
        <f>IF(SUMPRODUCT(($A$4:$A122=Таблица3[[#This Row],[Наименование]])*($B$4:$B122=Таблица3[[#This Row],[ИНН]]))&gt;1,0,1)</f>
        <v>0</v>
      </c>
      <c r="R122" s="51">
        <f>IF(SUMPRODUCT(($A$4:$A122=A122)*($E$4:$E122=E122))&gt;1,0,1)</f>
        <v>0</v>
      </c>
      <c r="S122" s="51">
        <f>IF(SUMPRODUCT(($A$4:$A122=A122)*($F$4:$F122=F122))&gt;1,0,1)</f>
        <v>0</v>
      </c>
      <c r="T122" s="51">
        <f>IF(SUMPRODUCT(($A$4:$A122=A122)*($G$4:$G122=G122))&gt;1,0,1)</f>
        <v>0</v>
      </c>
      <c r="U122" s="51">
        <f>IF(SUMPRODUCT(($A$4:$A122=A122)*($H$4:$H122=H122))&gt;1,0,1)</f>
        <v>0</v>
      </c>
      <c r="V122" s="74">
        <f>IF(SUMPRODUCT(($A$4:$A122=A122)*($K$4:$K122=K122))&gt;1,0,1)</f>
        <v>0</v>
      </c>
      <c r="W122" s="74">
        <f>IF(SUMPRODUCT(($A$4:$A122=Таблица3[[#This Row],[Наименование]])*($B$4:$B122=Таблица3[[#This Row],[ИНН]])*($I$4:$I122=I122))&gt;1,0,1)</f>
        <v>1</v>
      </c>
      <c r="X122" s="76">
        <f>Таблица3[[#This Row],[Категория]]-Таблица3[[#This Row],[Уникальные компании]]</f>
        <v>0</v>
      </c>
    </row>
    <row r="123" spans="1:24" s="62" customFormat="1" ht="51" x14ac:dyDescent="0.25">
      <c r="A123" s="72" t="s">
        <v>184</v>
      </c>
      <c r="B123" s="55">
        <v>1322122051</v>
      </c>
      <c r="C123" s="51" t="s">
        <v>520</v>
      </c>
      <c r="D123" s="52" t="s">
        <v>398</v>
      </c>
      <c r="E123" s="52" t="s">
        <v>363</v>
      </c>
      <c r="F123" s="52" t="s">
        <v>355</v>
      </c>
      <c r="G123" s="52" t="s">
        <v>368</v>
      </c>
      <c r="H123" s="52" t="s">
        <v>361</v>
      </c>
      <c r="I123" s="52" t="s">
        <v>311</v>
      </c>
      <c r="J123" s="51">
        <v>2023</v>
      </c>
      <c r="K123" s="51" t="s">
        <v>1081</v>
      </c>
      <c r="L123" s="63" t="s">
        <v>519</v>
      </c>
      <c r="M123" s="51" t="s">
        <v>521</v>
      </c>
      <c r="N123" s="56" t="s">
        <v>522</v>
      </c>
      <c r="O123" s="61" t="s">
        <v>524</v>
      </c>
      <c r="P123" s="61" t="s">
        <v>523</v>
      </c>
      <c r="Q123" s="51">
        <f>IF(SUMPRODUCT(($A$4:$A123=Таблица3[[#This Row],[Наименование]])*($B$4:$B123=Таблица3[[#This Row],[ИНН]]))&gt;1,0,1)</f>
        <v>1</v>
      </c>
      <c r="R123" s="51">
        <f>IF(SUMPRODUCT(($A$4:$A123=A123)*($E$4:$E123=E123))&gt;1,0,1)</f>
        <v>1</v>
      </c>
      <c r="S123" s="51">
        <f>IF(SUMPRODUCT(($A$4:$A123=A123)*($F$4:$F123=F123))&gt;1,0,1)</f>
        <v>1</v>
      </c>
      <c r="T123" s="51">
        <f>IF(SUMPRODUCT(($A$4:$A123=A123)*($G$4:$G123=G123))&gt;1,0,1)</f>
        <v>1</v>
      </c>
      <c r="U123" s="51">
        <f>IF(SUMPRODUCT(($A$4:$A123=A123)*($H$4:$H123=H123))&gt;1,0,1)</f>
        <v>1</v>
      </c>
      <c r="V123" s="74">
        <f>IF(SUMPRODUCT(($A$4:$A123=A123)*($K$4:$K123=K123))&gt;1,0,1)</f>
        <v>1</v>
      </c>
      <c r="W123" s="74">
        <f>IF(SUMPRODUCT(($A$4:$A123=Таблица3[[#This Row],[Наименование]])*($B$4:$B123=Таблица3[[#This Row],[ИНН]])*($I$4:$I123=I123))&gt;1,0,1)</f>
        <v>1</v>
      </c>
      <c r="X123" s="76">
        <f>Таблица3[[#This Row],[Категория]]-Таблица3[[#This Row],[Уникальные компании]]</f>
        <v>0</v>
      </c>
    </row>
    <row r="124" spans="1:24" s="62" customFormat="1" ht="51" x14ac:dyDescent="0.25">
      <c r="A124" s="72" t="s">
        <v>184</v>
      </c>
      <c r="B124" s="55">
        <v>1322122051</v>
      </c>
      <c r="C124" s="51" t="s">
        <v>520</v>
      </c>
      <c r="D124" s="52" t="s">
        <v>398</v>
      </c>
      <c r="E124" s="52" t="s">
        <v>363</v>
      </c>
      <c r="F124" s="52" t="s">
        <v>355</v>
      </c>
      <c r="G124" s="52" t="s">
        <v>368</v>
      </c>
      <c r="H124" s="52" t="s">
        <v>361</v>
      </c>
      <c r="I124" s="52" t="s">
        <v>325</v>
      </c>
      <c r="J124" s="51">
        <v>2023</v>
      </c>
      <c r="K124" s="51" t="s">
        <v>1081</v>
      </c>
      <c r="L124" s="63" t="s">
        <v>519</v>
      </c>
      <c r="M124" s="51" t="s">
        <v>521</v>
      </c>
      <c r="N124" s="56" t="s">
        <v>522</v>
      </c>
      <c r="O124" s="61" t="s">
        <v>524</v>
      </c>
      <c r="P124" s="61" t="s">
        <v>523</v>
      </c>
      <c r="Q124" s="51">
        <f>IF(SUMPRODUCT(($A$4:$A124=Таблица3[[#This Row],[Наименование]])*($B$4:$B124=Таблица3[[#This Row],[ИНН]]))&gt;1,0,1)</f>
        <v>0</v>
      </c>
      <c r="R124" s="51">
        <f>IF(SUMPRODUCT(($A$4:$A124=A124)*($E$4:$E124=E124))&gt;1,0,1)</f>
        <v>0</v>
      </c>
      <c r="S124" s="51">
        <f>IF(SUMPRODUCT(($A$4:$A124=A124)*($F$4:$F124=F124))&gt;1,0,1)</f>
        <v>0</v>
      </c>
      <c r="T124" s="51">
        <f>IF(SUMPRODUCT(($A$4:$A124=A124)*($G$4:$G124=G124))&gt;1,0,1)</f>
        <v>0</v>
      </c>
      <c r="U124" s="51">
        <f>IF(SUMPRODUCT(($A$4:$A124=A124)*($H$4:$H124=H124))&gt;1,0,1)</f>
        <v>0</v>
      </c>
      <c r="V124" s="74">
        <f>IF(SUMPRODUCT(($A$4:$A124=A124)*($K$4:$K124=K124))&gt;1,0,1)</f>
        <v>0</v>
      </c>
      <c r="W124" s="74">
        <f>IF(SUMPRODUCT(($A$4:$A124=Таблица3[[#This Row],[Наименование]])*($B$4:$B124=Таблица3[[#This Row],[ИНН]])*($I$4:$I124=I124))&gt;1,0,1)</f>
        <v>1</v>
      </c>
      <c r="X124" s="76">
        <f>Таблица3[[#This Row],[Категория]]-Таблица3[[#This Row],[Уникальные компании]]</f>
        <v>0</v>
      </c>
    </row>
    <row r="125" spans="1:24" s="62" customFormat="1" ht="76.5" x14ac:dyDescent="0.25">
      <c r="A125" s="72" t="s">
        <v>1445</v>
      </c>
      <c r="B125" s="55" t="s">
        <v>1446</v>
      </c>
      <c r="C125" s="51" t="s">
        <v>1359</v>
      </c>
      <c r="D125" s="52" t="s">
        <v>431</v>
      </c>
      <c r="E125" s="52" t="s">
        <v>365</v>
      </c>
      <c r="F125" s="52" t="s">
        <v>355</v>
      </c>
      <c r="G125" s="52" t="s">
        <v>369</v>
      </c>
      <c r="H125" s="52" t="s">
        <v>360</v>
      </c>
      <c r="I125" s="52" t="s">
        <v>336</v>
      </c>
      <c r="J125" s="51">
        <v>2023</v>
      </c>
      <c r="K125" s="51" t="s">
        <v>1080</v>
      </c>
      <c r="L125" s="121" t="s">
        <v>1444</v>
      </c>
      <c r="M125" s="121" t="s">
        <v>1945</v>
      </c>
      <c r="N125" s="121">
        <v>89513421404</v>
      </c>
      <c r="O125" s="146" t="s">
        <v>1447</v>
      </c>
      <c r="P125" s="121" t="s">
        <v>567</v>
      </c>
      <c r="Q125" s="51">
        <f>IF(SUMPRODUCT(($A$4:$A125=Таблица3[[#This Row],[Наименование]])*($B$4:$B125=Таблица3[[#This Row],[ИНН]]))&gt;1,0,1)</f>
        <v>1</v>
      </c>
      <c r="R125" s="51">
        <f>IF(SUMPRODUCT(($A$4:$A125=A125)*($E$4:$E125=E125))&gt;1,0,1)</f>
        <v>1</v>
      </c>
      <c r="S125" s="51">
        <f>IF(SUMPRODUCT(($A$4:$A125=A125)*($F$4:$F125=F125))&gt;1,0,1)</f>
        <v>1</v>
      </c>
      <c r="T125" s="51">
        <f>IF(SUMPRODUCT(($A$4:$A125=A125)*($G$4:$G125=G125))&gt;1,0,1)</f>
        <v>1</v>
      </c>
      <c r="U125" s="51">
        <f>IF(SUMPRODUCT(($A$4:$A125=A125)*($H$4:$H125=H125))&gt;1,0,1)</f>
        <v>1</v>
      </c>
      <c r="V125" s="74">
        <f>IF(SUMPRODUCT(($A$4:$A125=A125)*($K$4:$K125=K125))&gt;1,0,1)</f>
        <v>1</v>
      </c>
      <c r="W125" s="74">
        <f>IF(SUMPRODUCT(($A$4:$A125=Таблица3[[#This Row],[Наименование]])*($B$4:$B125=Таблица3[[#This Row],[ИНН]])*($I$4:$I125=I125))&gt;1,0,1)</f>
        <v>1</v>
      </c>
      <c r="X125" s="76">
        <f>Таблица3[[#This Row],[Категория]]-Таблица3[[#This Row],[Уникальные компании]]</f>
        <v>0</v>
      </c>
    </row>
    <row r="126" spans="1:24" s="62" customFormat="1" ht="51" x14ac:dyDescent="0.25">
      <c r="A126" s="72" t="s">
        <v>229</v>
      </c>
      <c r="B126" s="55">
        <v>1327013930</v>
      </c>
      <c r="C126" s="51" t="s">
        <v>773</v>
      </c>
      <c r="D126" s="52" t="s">
        <v>399</v>
      </c>
      <c r="E126" s="52" t="s">
        <v>365</v>
      </c>
      <c r="F126" s="52" t="s">
        <v>355</v>
      </c>
      <c r="G126" s="52" t="s">
        <v>367</v>
      </c>
      <c r="H126" s="52" t="s">
        <v>360</v>
      </c>
      <c r="I126" s="52" t="s">
        <v>331</v>
      </c>
      <c r="J126" s="51">
        <v>2023</v>
      </c>
      <c r="K126" s="51" t="s">
        <v>1080</v>
      </c>
      <c r="L126" s="63" t="s">
        <v>772</v>
      </c>
      <c r="M126" s="51" t="s">
        <v>774</v>
      </c>
      <c r="N126" s="56" t="s">
        <v>777</v>
      </c>
      <c r="O126" s="61" t="s">
        <v>776</v>
      </c>
      <c r="P126" s="61" t="s">
        <v>775</v>
      </c>
      <c r="Q126" s="51">
        <f>IF(SUMPRODUCT(($A$4:$A126=Таблица3[[#This Row],[Наименование]])*($B$4:$B126=Таблица3[[#This Row],[ИНН]]))&gt;1,0,1)</f>
        <v>1</v>
      </c>
      <c r="R126" s="51">
        <f>IF(SUMPRODUCT(($A$4:$A126=A126)*($E$4:$E126=E126))&gt;1,0,1)</f>
        <v>1</v>
      </c>
      <c r="S126" s="51">
        <f>IF(SUMPRODUCT(($A$4:$A126=A126)*($F$4:$F126=F126))&gt;1,0,1)</f>
        <v>1</v>
      </c>
      <c r="T126" s="51">
        <f>IF(SUMPRODUCT(($A$4:$A126=A126)*($G$4:$G126=G126))&gt;1,0,1)</f>
        <v>1</v>
      </c>
      <c r="U126" s="51">
        <f>IF(SUMPRODUCT(($A$4:$A126=A126)*($H$4:$H126=H126))&gt;1,0,1)</f>
        <v>1</v>
      </c>
      <c r="V126" s="74">
        <f>IF(SUMPRODUCT(($A$4:$A126=A126)*($K$4:$K126=K126))&gt;1,0,1)</f>
        <v>1</v>
      </c>
      <c r="W126" s="74">
        <f>IF(SUMPRODUCT(($A$4:$A126=Таблица3[[#This Row],[Наименование]])*($B$4:$B126=Таблица3[[#This Row],[ИНН]])*($I$4:$I126=I126))&gt;1,0,1)</f>
        <v>1</v>
      </c>
      <c r="X126" s="76">
        <f>Таблица3[[#This Row],[Категория]]-Таблица3[[#This Row],[Уникальные компании]]</f>
        <v>0</v>
      </c>
    </row>
    <row r="127" spans="1:24" s="62" customFormat="1" ht="51" x14ac:dyDescent="0.25">
      <c r="A127" s="72" t="s">
        <v>2073</v>
      </c>
      <c r="B127" s="55">
        <v>1328007320</v>
      </c>
      <c r="C127" s="51" t="s">
        <v>729</v>
      </c>
      <c r="D127" s="52" t="s">
        <v>399</v>
      </c>
      <c r="E127" s="52" t="s">
        <v>362</v>
      </c>
      <c r="F127" s="52" t="s">
        <v>355</v>
      </c>
      <c r="G127" s="52" t="s">
        <v>366</v>
      </c>
      <c r="H127" s="52" t="s">
        <v>360</v>
      </c>
      <c r="I127" s="52" t="s">
        <v>329</v>
      </c>
      <c r="J127" s="51">
        <v>2023</v>
      </c>
      <c r="K127" s="51" t="s">
        <v>1080</v>
      </c>
      <c r="L127" s="63" t="s">
        <v>724</v>
      </c>
      <c r="M127" s="51" t="s">
        <v>728</v>
      </c>
      <c r="N127" s="56" t="s">
        <v>726</v>
      </c>
      <c r="O127" s="61" t="s">
        <v>725</v>
      </c>
      <c r="P127" s="61" t="s">
        <v>727</v>
      </c>
      <c r="Q127" s="51">
        <f>IF(SUMPRODUCT(($A$4:$A127=Таблица3[[#This Row],[Наименование]])*($B$4:$B127=Таблица3[[#This Row],[ИНН]]))&gt;1,0,1)</f>
        <v>1</v>
      </c>
      <c r="R127" s="51">
        <f>IF(SUMPRODUCT(($A$4:$A127=A127)*($E$4:$E127=E127))&gt;1,0,1)</f>
        <v>1</v>
      </c>
      <c r="S127" s="51">
        <f>IF(SUMPRODUCT(($A$4:$A127=A127)*($F$4:$F127=F127))&gt;1,0,1)</f>
        <v>1</v>
      </c>
      <c r="T127" s="51">
        <f>IF(SUMPRODUCT(($A$4:$A127=A127)*($G$4:$G127=G127))&gt;1,0,1)</f>
        <v>1</v>
      </c>
      <c r="U127" s="51">
        <f>IF(SUMPRODUCT(($A$4:$A127=A127)*($H$4:$H127=H127))&gt;1,0,1)</f>
        <v>1</v>
      </c>
      <c r="V127" s="74">
        <f>IF(SUMPRODUCT(($A$4:$A127=A127)*($K$4:$K127=K127))&gt;1,0,1)</f>
        <v>1</v>
      </c>
      <c r="W127" s="74">
        <f>IF(SUMPRODUCT(($A$4:$A127=Таблица3[[#This Row],[Наименование]])*($B$4:$B127=Таблица3[[#This Row],[ИНН]])*($I$4:$I127=I127))&gt;1,0,1)</f>
        <v>1</v>
      </c>
      <c r="X127" s="76">
        <f>Таблица3[[#This Row],[Категория]]-Таблица3[[#This Row],[Уникальные компании]]</f>
        <v>0</v>
      </c>
    </row>
    <row r="128" spans="1:24" s="62" customFormat="1" ht="51" x14ac:dyDescent="0.25">
      <c r="A128" s="72" t="s">
        <v>209</v>
      </c>
      <c r="B128" s="55">
        <v>1326249651</v>
      </c>
      <c r="C128" s="51" t="s">
        <v>512</v>
      </c>
      <c r="D128" s="52" t="s">
        <v>391</v>
      </c>
      <c r="E128" s="52" t="s">
        <v>365</v>
      </c>
      <c r="F128" s="52" t="s">
        <v>355</v>
      </c>
      <c r="G128" s="52" t="s">
        <v>369</v>
      </c>
      <c r="H128" s="52" t="s">
        <v>361</v>
      </c>
      <c r="I128" s="52" t="s">
        <v>318</v>
      </c>
      <c r="J128" s="51">
        <v>2023</v>
      </c>
      <c r="K128" s="51" t="s">
        <v>1088</v>
      </c>
      <c r="L128" s="66">
        <v>42982</v>
      </c>
      <c r="M128" s="51" t="s">
        <v>647</v>
      </c>
      <c r="N128" s="56" t="s">
        <v>648</v>
      </c>
      <c r="O128" s="51" t="s">
        <v>567</v>
      </c>
      <c r="P128" s="51" t="s">
        <v>567</v>
      </c>
      <c r="Q128" s="51">
        <f>IF(SUMPRODUCT(($A$4:$A128=Таблица3[[#This Row],[Наименование]])*($B$4:$B128=Таблица3[[#This Row],[ИНН]]))&gt;1,0,1)</f>
        <v>1</v>
      </c>
      <c r="R128" s="51">
        <f>IF(SUMPRODUCT(($A$4:$A128=A128)*($E$4:$E128=E128))&gt;1,0,1)</f>
        <v>1</v>
      </c>
      <c r="S128" s="51">
        <f>IF(SUMPRODUCT(($A$4:$A128=A128)*($F$4:$F128=F128))&gt;1,0,1)</f>
        <v>1</v>
      </c>
      <c r="T128" s="51">
        <f>IF(SUMPRODUCT(($A$4:$A128=A128)*($G$4:$G128=G128))&gt;1,0,1)</f>
        <v>1</v>
      </c>
      <c r="U128" s="51">
        <f>IF(SUMPRODUCT(($A$4:$A128=A128)*($H$4:$H128=H128))&gt;1,0,1)</f>
        <v>1</v>
      </c>
      <c r="V128" s="74">
        <f>IF(SUMPRODUCT(($A$4:$A128=A128)*($K$4:$K128=K128))&gt;1,0,1)</f>
        <v>1</v>
      </c>
      <c r="W128" s="74">
        <f>IF(SUMPRODUCT(($A$4:$A128=Таблица3[[#This Row],[Наименование]])*($B$4:$B128=Таблица3[[#This Row],[ИНН]])*($I$4:$I128=I128))&gt;1,0,1)</f>
        <v>1</v>
      </c>
      <c r="X128" s="76">
        <f>Таблица3[[#This Row],[Категория]]-Таблица3[[#This Row],[Уникальные компании]]</f>
        <v>0</v>
      </c>
    </row>
    <row r="129" spans="1:24" s="62" customFormat="1" ht="51" x14ac:dyDescent="0.25">
      <c r="A129" s="72" t="s">
        <v>172</v>
      </c>
      <c r="B129" s="55">
        <v>1303066789</v>
      </c>
      <c r="C129" s="52" t="s">
        <v>371</v>
      </c>
      <c r="D129" s="52" t="s">
        <v>377</v>
      </c>
      <c r="E129" s="52" t="s">
        <v>362</v>
      </c>
      <c r="F129" s="52" t="s">
        <v>355</v>
      </c>
      <c r="G129" s="52" t="s">
        <v>366</v>
      </c>
      <c r="H129" s="52" t="s">
        <v>360</v>
      </c>
      <c r="I129" s="52" t="s">
        <v>344</v>
      </c>
      <c r="J129" s="51">
        <v>2023</v>
      </c>
      <c r="K129" s="51" t="s">
        <v>1075</v>
      </c>
      <c r="L129" s="58">
        <v>36966</v>
      </c>
      <c r="M129" s="59" t="s">
        <v>490</v>
      </c>
      <c r="N129" s="60" t="s">
        <v>376</v>
      </c>
      <c r="O129" s="61" t="s">
        <v>374</v>
      </c>
      <c r="P129" s="61" t="s">
        <v>373</v>
      </c>
      <c r="Q129" s="51">
        <f>IF(SUMPRODUCT(($A$4:$A129=Таблица3[[#This Row],[Наименование]])*($B$4:$B129=Таблица3[[#This Row],[ИНН]]))&gt;1,0,1)</f>
        <v>1</v>
      </c>
      <c r="R129" s="51">
        <f>IF(SUMPRODUCT(($A$4:$A129=A129)*($E$4:$E129=E129))&gt;1,0,1)</f>
        <v>1</v>
      </c>
      <c r="S129" s="51">
        <f>IF(SUMPRODUCT(($A$4:$A129=A129)*($F$4:$F129=F129))&gt;1,0,1)</f>
        <v>1</v>
      </c>
      <c r="T129" s="51">
        <f>IF(SUMPRODUCT(($A$4:$A129=A129)*($G$4:$G129=G129))&gt;1,0,1)</f>
        <v>1</v>
      </c>
      <c r="U129" s="51">
        <f>IF(SUMPRODUCT(($A$4:$A129=A129)*($H$4:$H129=H129))&gt;1,0,1)</f>
        <v>1</v>
      </c>
      <c r="V129" s="74">
        <f>IF(SUMPRODUCT(($A$4:$A129=A129)*($K$4:$K129=K129))&gt;1,0,1)</f>
        <v>1</v>
      </c>
      <c r="W129" s="74">
        <f>IF(SUMPRODUCT(($A$4:$A129=Таблица3[[#This Row],[Наименование]])*($B$4:$B129=Таблица3[[#This Row],[ИНН]])*($I$4:$I129=I129))&gt;1,0,1)</f>
        <v>1</v>
      </c>
      <c r="X129" s="76">
        <f>Таблица3[[#This Row],[Категория]]-Таблица3[[#This Row],[Уникальные компании]]</f>
        <v>0</v>
      </c>
    </row>
    <row r="130" spans="1:24" s="62" customFormat="1" ht="51" x14ac:dyDescent="0.25">
      <c r="A130" s="72" t="s">
        <v>172</v>
      </c>
      <c r="B130" s="52">
        <v>1303066789</v>
      </c>
      <c r="C130" s="52" t="s">
        <v>371</v>
      </c>
      <c r="D130" s="52" t="s">
        <v>385</v>
      </c>
      <c r="E130" s="52" t="s">
        <v>362</v>
      </c>
      <c r="F130" s="52" t="s">
        <v>355</v>
      </c>
      <c r="G130" s="52" t="s">
        <v>366</v>
      </c>
      <c r="H130" s="52" t="s">
        <v>360</v>
      </c>
      <c r="I130" s="52" t="s">
        <v>305</v>
      </c>
      <c r="J130" s="51">
        <v>2023</v>
      </c>
      <c r="K130" s="51" t="s">
        <v>1075</v>
      </c>
      <c r="L130" s="58">
        <v>36966</v>
      </c>
      <c r="M130" s="59" t="s">
        <v>490</v>
      </c>
      <c r="N130" s="60" t="s">
        <v>376</v>
      </c>
      <c r="O130" s="61" t="s">
        <v>374</v>
      </c>
      <c r="P130" s="61" t="s">
        <v>373</v>
      </c>
      <c r="Q130" s="51">
        <f>IF(SUMPRODUCT(($A$4:$A130=Таблица3[[#This Row],[Наименование]])*($B$4:$B130=Таблица3[[#This Row],[ИНН]]))&gt;1,0,1)</f>
        <v>0</v>
      </c>
      <c r="R130" s="51">
        <f>IF(SUMPRODUCT(($A$4:$A130=A130)*($E$4:$E130=E130))&gt;1,0,1)</f>
        <v>0</v>
      </c>
      <c r="S130" s="51">
        <f>IF(SUMPRODUCT(($A$4:$A130=A130)*($F$4:$F130=F130))&gt;1,0,1)</f>
        <v>0</v>
      </c>
      <c r="T130" s="51">
        <f>IF(SUMPRODUCT(($A$4:$A130=A130)*($G$4:$G130=G130))&gt;1,0,1)</f>
        <v>0</v>
      </c>
      <c r="U130" s="51">
        <f>IF(SUMPRODUCT(($A$4:$A130=A130)*($H$4:$H130=H130))&gt;1,0,1)</f>
        <v>0</v>
      </c>
      <c r="V130" s="74">
        <f>IF(SUMPRODUCT(($A$4:$A130=A130)*($K$4:$K130=K130))&gt;1,0,1)</f>
        <v>0</v>
      </c>
      <c r="W130" s="74">
        <f>IF(SUMPRODUCT(($A$4:$A130=Таблица3[[#This Row],[Наименование]])*($B$4:$B130=Таблица3[[#This Row],[ИНН]])*($I$4:$I130=I130))&gt;1,0,1)</f>
        <v>1</v>
      </c>
      <c r="X130" s="76">
        <f>Таблица3[[#This Row],[Категория]]-Таблица3[[#This Row],[Уникальные компании]]</f>
        <v>0</v>
      </c>
    </row>
    <row r="131" spans="1:24" s="62" customFormat="1" ht="51" x14ac:dyDescent="0.25">
      <c r="A131" s="72" t="s">
        <v>172</v>
      </c>
      <c r="B131" s="55">
        <v>1303066789</v>
      </c>
      <c r="C131" s="52" t="s">
        <v>371</v>
      </c>
      <c r="D131" s="52" t="s">
        <v>385</v>
      </c>
      <c r="E131" s="52" t="s">
        <v>362</v>
      </c>
      <c r="F131" s="52" t="s">
        <v>355</v>
      </c>
      <c r="G131" s="52" t="s">
        <v>366</v>
      </c>
      <c r="H131" s="52" t="s">
        <v>360</v>
      </c>
      <c r="I131" s="52" t="s">
        <v>308</v>
      </c>
      <c r="J131" s="51">
        <v>2023</v>
      </c>
      <c r="K131" s="51" t="s">
        <v>1075</v>
      </c>
      <c r="L131" s="58">
        <v>36966</v>
      </c>
      <c r="M131" s="59" t="s">
        <v>490</v>
      </c>
      <c r="N131" s="60" t="s">
        <v>376</v>
      </c>
      <c r="O131" s="61" t="s">
        <v>374</v>
      </c>
      <c r="P131" s="61" t="s">
        <v>373</v>
      </c>
      <c r="Q131" s="51">
        <f>IF(SUMPRODUCT(($A$4:$A131=Таблица3[[#This Row],[Наименование]])*($B$4:$B131=Таблица3[[#This Row],[ИНН]]))&gt;1,0,1)</f>
        <v>0</v>
      </c>
      <c r="R131" s="51">
        <f>IF(SUMPRODUCT(($A$4:$A131=A131)*($E$4:$E131=E131))&gt;1,0,1)</f>
        <v>0</v>
      </c>
      <c r="S131" s="51">
        <f>IF(SUMPRODUCT(($A$4:$A131=A131)*($F$4:$F131=F131))&gt;1,0,1)</f>
        <v>0</v>
      </c>
      <c r="T131" s="51">
        <f>IF(SUMPRODUCT(($A$4:$A131=A131)*($G$4:$G131=G131))&gt;1,0,1)</f>
        <v>0</v>
      </c>
      <c r="U131" s="51">
        <f>IF(SUMPRODUCT(($A$4:$A131=A131)*($H$4:$H131=H131))&gt;1,0,1)</f>
        <v>0</v>
      </c>
      <c r="V131" s="74">
        <f>IF(SUMPRODUCT(($A$4:$A131=A131)*($K$4:$K131=K131))&gt;1,0,1)</f>
        <v>0</v>
      </c>
      <c r="W131" s="74">
        <f>IF(SUMPRODUCT(($A$4:$A131=Таблица3[[#This Row],[Наименование]])*($B$4:$B131=Таблица3[[#This Row],[ИНН]])*($I$4:$I131=I131))&gt;1,0,1)</f>
        <v>1</v>
      </c>
      <c r="X131" s="76">
        <f>Таблица3[[#This Row],[Категория]]-Таблица3[[#This Row],[Уникальные компании]]</f>
        <v>0</v>
      </c>
    </row>
    <row r="132" spans="1:24" s="62" customFormat="1" ht="51" x14ac:dyDescent="0.25">
      <c r="A132" s="72" t="s">
        <v>172</v>
      </c>
      <c r="B132" s="55">
        <v>1303066789</v>
      </c>
      <c r="C132" s="52" t="s">
        <v>371</v>
      </c>
      <c r="D132" s="52" t="s">
        <v>385</v>
      </c>
      <c r="E132" s="52" t="s">
        <v>362</v>
      </c>
      <c r="F132" s="52" t="s">
        <v>355</v>
      </c>
      <c r="G132" s="52" t="s">
        <v>366</v>
      </c>
      <c r="H132" s="52" t="s">
        <v>360</v>
      </c>
      <c r="I132" s="52" t="s">
        <v>349</v>
      </c>
      <c r="J132" s="51">
        <v>2023</v>
      </c>
      <c r="K132" s="51" t="s">
        <v>1075</v>
      </c>
      <c r="L132" s="58">
        <v>36966</v>
      </c>
      <c r="M132" s="59" t="s">
        <v>490</v>
      </c>
      <c r="N132" s="60" t="s">
        <v>376</v>
      </c>
      <c r="O132" s="61" t="s">
        <v>374</v>
      </c>
      <c r="P132" s="61" t="s">
        <v>373</v>
      </c>
      <c r="Q132" s="51">
        <f>IF(SUMPRODUCT(($A$4:$A132=Таблица3[[#This Row],[Наименование]])*($B$4:$B132=Таблица3[[#This Row],[ИНН]]))&gt;1,0,1)</f>
        <v>0</v>
      </c>
      <c r="R132" s="51">
        <f>IF(SUMPRODUCT(($A$4:$A132=A132)*($E$4:$E132=E132))&gt;1,0,1)</f>
        <v>0</v>
      </c>
      <c r="S132" s="51">
        <f>IF(SUMPRODUCT(($A$4:$A132=A132)*($F$4:$F132=F132))&gt;1,0,1)</f>
        <v>0</v>
      </c>
      <c r="T132" s="51">
        <f>IF(SUMPRODUCT(($A$4:$A132=A132)*($G$4:$G132=G132))&gt;1,0,1)</f>
        <v>0</v>
      </c>
      <c r="U132" s="51">
        <f>IF(SUMPRODUCT(($A$4:$A132=A132)*($H$4:$H132=H132))&gt;1,0,1)</f>
        <v>0</v>
      </c>
      <c r="V132" s="74">
        <f>IF(SUMPRODUCT(($A$4:$A132=A132)*($K$4:$K132=K132))&gt;1,0,1)</f>
        <v>0</v>
      </c>
      <c r="W132" s="74">
        <f>IF(SUMPRODUCT(($A$4:$A132=Таблица3[[#This Row],[Наименование]])*($B$4:$B132=Таблица3[[#This Row],[ИНН]])*($I$4:$I132=I132))&gt;1,0,1)</f>
        <v>1</v>
      </c>
      <c r="X132" s="76">
        <f>Таблица3[[#This Row],[Категория]]-Таблица3[[#This Row],[Уникальные компании]]</f>
        <v>0</v>
      </c>
    </row>
    <row r="133" spans="1:24" s="62" customFormat="1" ht="63.75" x14ac:dyDescent="0.25">
      <c r="A133" s="72" t="s">
        <v>249</v>
      </c>
      <c r="B133" s="55">
        <v>1327024386</v>
      </c>
      <c r="C133" s="51" t="s">
        <v>600</v>
      </c>
      <c r="D133" s="52" t="s">
        <v>403</v>
      </c>
      <c r="E133" s="52" t="s">
        <v>364</v>
      </c>
      <c r="F133" s="52" t="s">
        <v>355</v>
      </c>
      <c r="G133" s="52" t="s">
        <v>368</v>
      </c>
      <c r="H133" s="52" t="s">
        <v>360</v>
      </c>
      <c r="I133" s="52" t="s">
        <v>336</v>
      </c>
      <c r="J133" s="51">
        <v>2023</v>
      </c>
      <c r="K133" s="51" t="s">
        <v>1080</v>
      </c>
      <c r="L133" s="63" t="s">
        <v>872</v>
      </c>
      <c r="M133" s="51" t="s">
        <v>873</v>
      </c>
      <c r="N133" s="56" t="s">
        <v>875</v>
      </c>
      <c r="O133" s="61" t="s">
        <v>876</v>
      </c>
      <c r="P133" s="61" t="s">
        <v>874</v>
      </c>
      <c r="Q133" s="51">
        <f>IF(SUMPRODUCT(($A$4:$A133=Таблица3[[#This Row],[Наименование]])*($B$4:$B133=Таблица3[[#This Row],[ИНН]]))&gt;1,0,1)</f>
        <v>1</v>
      </c>
      <c r="R133" s="51">
        <f>IF(SUMPRODUCT(($A$4:$A133=A133)*($E$4:$E133=E133))&gt;1,0,1)</f>
        <v>1</v>
      </c>
      <c r="S133" s="51">
        <f>IF(SUMPRODUCT(($A$4:$A133=A133)*($F$4:$F133=F133))&gt;1,0,1)</f>
        <v>1</v>
      </c>
      <c r="T133" s="51">
        <f>IF(SUMPRODUCT(($A$4:$A133=A133)*($G$4:$G133=G133))&gt;1,0,1)</f>
        <v>1</v>
      </c>
      <c r="U133" s="51">
        <f>IF(SUMPRODUCT(($A$4:$A133=A133)*($H$4:$H133=H133))&gt;1,0,1)</f>
        <v>1</v>
      </c>
      <c r="V133" s="74">
        <f>IF(SUMPRODUCT(($A$4:$A133=A133)*($K$4:$K133=K133))&gt;1,0,1)</f>
        <v>1</v>
      </c>
      <c r="W133" s="74">
        <f>IF(SUMPRODUCT(($A$4:$A133=Таблица3[[#This Row],[Наименование]])*($B$4:$B133=Таблица3[[#This Row],[ИНН]])*($I$4:$I133=I133))&gt;1,0,1)</f>
        <v>1</v>
      </c>
      <c r="X133" s="76">
        <f>Таблица3[[#This Row],[Категория]]-Таблица3[[#This Row],[Уникальные компании]]</f>
        <v>0</v>
      </c>
    </row>
    <row r="134" spans="1:24" s="62" customFormat="1" ht="63.75" x14ac:dyDescent="0.25">
      <c r="A134" s="72" t="s">
        <v>276</v>
      </c>
      <c r="B134" s="55">
        <v>1324001535</v>
      </c>
      <c r="C134" s="51" t="s">
        <v>829</v>
      </c>
      <c r="D134" s="52" t="s">
        <v>405</v>
      </c>
      <c r="E134" s="52" t="s">
        <v>363</v>
      </c>
      <c r="F134" s="52" t="s">
        <v>355</v>
      </c>
      <c r="G134" s="52" t="s">
        <v>368</v>
      </c>
      <c r="H134" s="52" t="s">
        <v>360</v>
      </c>
      <c r="I134" s="52" t="s">
        <v>337</v>
      </c>
      <c r="J134" s="51">
        <v>2023</v>
      </c>
      <c r="K134" s="51" t="s">
        <v>1083</v>
      </c>
      <c r="L134" s="63" t="s">
        <v>994</v>
      </c>
      <c r="M134" s="51" t="s">
        <v>995</v>
      </c>
      <c r="N134" s="56" t="s">
        <v>992</v>
      </c>
      <c r="O134" s="61" t="s">
        <v>993</v>
      </c>
      <c r="P134" s="61" t="s">
        <v>991</v>
      </c>
      <c r="Q134" s="51">
        <f>IF(SUMPRODUCT(($A$4:$A134=Таблица3[[#This Row],[Наименование]])*($B$4:$B134=Таблица3[[#This Row],[ИНН]]))&gt;1,0,1)</f>
        <v>1</v>
      </c>
      <c r="R134" s="51">
        <f>IF(SUMPRODUCT(($A$4:$A134=A134)*($E$4:$E134=E134))&gt;1,0,1)</f>
        <v>1</v>
      </c>
      <c r="S134" s="51">
        <f>IF(SUMPRODUCT(($A$4:$A134=A134)*($F$4:$F134=F134))&gt;1,0,1)</f>
        <v>1</v>
      </c>
      <c r="T134" s="51">
        <f>IF(SUMPRODUCT(($A$4:$A134=A134)*($G$4:$G134=G134))&gt;1,0,1)</f>
        <v>1</v>
      </c>
      <c r="U134" s="51">
        <f>IF(SUMPRODUCT(($A$4:$A134=A134)*($H$4:$H134=H134))&gt;1,0,1)</f>
        <v>1</v>
      </c>
      <c r="V134" s="74">
        <f>IF(SUMPRODUCT(($A$4:$A134=A134)*($K$4:$K134=K134))&gt;1,0,1)</f>
        <v>1</v>
      </c>
      <c r="W134" s="74">
        <f>IF(SUMPRODUCT(($A$4:$A134=Таблица3[[#This Row],[Наименование]])*($B$4:$B134=Таблица3[[#This Row],[ИНН]])*($I$4:$I134=I134))&gt;1,0,1)</f>
        <v>1</v>
      </c>
      <c r="X134" s="76">
        <f>Таблица3[[#This Row],[Категория]]-Таблица3[[#This Row],[Уникальные компании]]</f>
        <v>0</v>
      </c>
    </row>
    <row r="135" spans="1:24" s="62" customFormat="1" ht="51" x14ac:dyDescent="0.25">
      <c r="A135" s="72" t="s">
        <v>283</v>
      </c>
      <c r="B135" s="55">
        <v>1326196745</v>
      </c>
      <c r="C135" s="51" t="s">
        <v>1020</v>
      </c>
      <c r="D135" s="52" t="s">
        <v>401</v>
      </c>
      <c r="E135" s="52" t="s">
        <v>364</v>
      </c>
      <c r="F135" s="52" t="s">
        <v>355</v>
      </c>
      <c r="G135" s="52" t="s">
        <v>369</v>
      </c>
      <c r="H135" s="52" t="s">
        <v>360</v>
      </c>
      <c r="I135" s="52" t="s">
        <v>339</v>
      </c>
      <c r="J135" s="51">
        <v>2023</v>
      </c>
      <c r="K135" s="51" t="s">
        <v>1080</v>
      </c>
      <c r="L135" s="63" t="s">
        <v>1019</v>
      </c>
      <c r="M135" s="51" t="s">
        <v>1021</v>
      </c>
      <c r="N135" s="56" t="s">
        <v>1017</v>
      </c>
      <c r="O135" s="61" t="s">
        <v>1018</v>
      </c>
      <c r="P135" s="61" t="s">
        <v>1016</v>
      </c>
      <c r="Q135" s="51">
        <f>IF(SUMPRODUCT(($A$4:$A135=Таблица3[[#This Row],[Наименование]])*($B$4:$B135=Таблица3[[#This Row],[ИНН]]))&gt;1,0,1)</f>
        <v>1</v>
      </c>
      <c r="R135" s="51">
        <f>IF(SUMPRODUCT(($A$4:$A135=A135)*($E$4:$E135=E135))&gt;1,0,1)</f>
        <v>1</v>
      </c>
      <c r="S135" s="51">
        <f>IF(SUMPRODUCT(($A$4:$A135=A135)*($F$4:$F135=F135))&gt;1,0,1)</f>
        <v>1</v>
      </c>
      <c r="T135" s="51">
        <f>IF(SUMPRODUCT(($A$4:$A135=A135)*($G$4:$G135=G135))&gt;1,0,1)</f>
        <v>1</v>
      </c>
      <c r="U135" s="51">
        <f>IF(SUMPRODUCT(($A$4:$A135=A135)*($H$4:$H135=H135))&gt;1,0,1)</f>
        <v>1</v>
      </c>
      <c r="V135" s="74">
        <f>IF(SUMPRODUCT(($A$4:$A135=A135)*($K$4:$K135=K135))&gt;1,0,1)</f>
        <v>1</v>
      </c>
      <c r="W135" s="74">
        <f>IF(SUMPRODUCT(($A$4:$A135=Таблица3[[#This Row],[Наименование]])*($B$4:$B135=Таблица3[[#This Row],[ИНН]])*($I$4:$I135=I135))&gt;1,0,1)</f>
        <v>1</v>
      </c>
      <c r="X135" s="76">
        <f>Таблица3[[#This Row],[Категория]]-Таблица3[[#This Row],[Уникальные компании]]</f>
        <v>0</v>
      </c>
    </row>
    <row r="136" spans="1:24" s="62" customFormat="1" ht="51" x14ac:dyDescent="0.25">
      <c r="A136" s="72" t="s">
        <v>223</v>
      </c>
      <c r="B136" s="55">
        <v>1327002022</v>
      </c>
      <c r="C136" s="51" t="s">
        <v>731</v>
      </c>
      <c r="D136" s="52" t="s">
        <v>399</v>
      </c>
      <c r="E136" s="52" t="s">
        <v>363</v>
      </c>
      <c r="F136" s="52" t="s">
        <v>355</v>
      </c>
      <c r="G136" s="52" t="s">
        <v>367</v>
      </c>
      <c r="H136" s="52" t="s">
        <v>360</v>
      </c>
      <c r="I136" s="52" t="s">
        <v>329</v>
      </c>
      <c r="J136" s="51">
        <v>2023</v>
      </c>
      <c r="K136" s="51" t="s">
        <v>1080</v>
      </c>
      <c r="L136" s="63" t="s">
        <v>730</v>
      </c>
      <c r="M136" s="51" t="s">
        <v>732</v>
      </c>
      <c r="N136" s="56" t="s">
        <v>734</v>
      </c>
      <c r="O136" s="61" t="s">
        <v>735</v>
      </c>
      <c r="P136" s="61" t="s">
        <v>733</v>
      </c>
      <c r="Q136" s="51">
        <f>IF(SUMPRODUCT(($A$4:$A136=Таблица3[[#This Row],[Наименование]])*($B$4:$B136=Таблица3[[#This Row],[ИНН]]))&gt;1,0,1)</f>
        <v>1</v>
      </c>
      <c r="R136" s="51">
        <f>IF(SUMPRODUCT(($A$4:$A136=A136)*($E$4:$E136=E136))&gt;1,0,1)</f>
        <v>1</v>
      </c>
      <c r="S136" s="51">
        <f>IF(SUMPRODUCT(($A$4:$A136=A136)*($F$4:$F136=F136))&gt;1,0,1)</f>
        <v>1</v>
      </c>
      <c r="T136" s="51">
        <f>IF(SUMPRODUCT(($A$4:$A136=A136)*($G$4:$G136=G136))&gt;1,0,1)</f>
        <v>1</v>
      </c>
      <c r="U136" s="51">
        <f>IF(SUMPRODUCT(($A$4:$A136=A136)*($H$4:$H136=H136))&gt;1,0,1)</f>
        <v>1</v>
      </c>
      <c r="V136" s="74">
        <f>IF(SUMPRODUCT(($A$4:$A136=A136)*($K$4:$K136=K136))&gt;1,0,1)</f>
        <v>1</v>
      </c>
      <c r="W136" s="74">
        <f>IF(SUMPRODUCT(($A$4:$A136=Таблица3[[#This Row],[Наименование]])*($B$4:$B136=Таблица3[[#This Row],[ИНН]])*($I$4:$I136=I136))&gt;1,0,1)</f>
        <v>1</v>
      </c>
      <c r="X136" s="76">
        <f>Таблица3[[#This Row],[Категория]]-Таблица3[[#This Row],[Уникальные компании]]</f>
        <v>0</v>
      </c>
    </row>
    <row r="137" spans="1:24" s="62" customFormat="1" ht="51" x14ac:dyDescent="0.25">
      <c r="A137" s="72" t="s">
        <v>223</v>
      </c>
      <c r="B137" s="55">
        <v>1327002022</v>
      </c>
      <c r="C137" s="51" t="s">
        <v>731</v>
      </c>
      <c r="D137" s="52" t="s">
        <v>399</v>
      </c>
      <c r="E137" s="52" t="s">
        <v>363</v>
      </c>
      <c r="F137" s="52" t="s">
        <v>355</v>
      </c>
      <c r="G137" s="52" t="s">
        <v>367</v>
      </c>
      <c r="H137" s="52" t="s">
        <v>360</v>
      </c>
      <c r="I137" s="52" t="s">
        <v>332</v>
      </c>
      <c r="J137" s="51">
        <v>2023</v>
      </c>
      <c r="K137" s="51" t="s">
        <v>1080</v>
      </c>
      <c r="L137" s="63" t="s">
        <v>730</v>
      </c>
      <c r="M137" s="51" t="s">
        <v>732</v>
      </c>
      <c r="N137" s="56" t="s">
        <v>734</v>
      </c>
      <c r="O137" s="61" t="s">
        <v>735</v>
      </c>
      <c r="P137" s="61" t="s">
        <v>733</v>
      </c>
      <c r="Q137" s="51">
        <f>IF(SUMPRODUCT(($A$4:$A137=Таблица3[[#This Row],[Наименование]])*($B$4:$B137=Таблица3[[#This Row],[ИНН]]))&gt;1,0,1)</f>
        <v>0</v>
      </c>
      <c r="R137" s="51">
        <f>IF(SUMPRODUCT(($A$4:$A137=A137)*($E$4:$E137=E137))&gt;1,0,1)</f>
        <v>0</v>
      </c>
      <c r="S137" s="51">
        <f>IF(SUMPRODUCT(($A$4:$A137=A137)*($F$4:$F137=F137))&gt;1,0,1)</f>
        <v>0</v>
      </c>
      <c r="T137" s="51">
        <f>IF(SUMPRODUCT(($A$4:$A137=A137)*($G$4:$G137=G137))&gt;1,0,1)</f>
        <v>0</v>
      </c>
      <c r="U137" s="51">
        <f>IF(SUMPRODUCT(($A$4:$A137=A137)*($H$4:$H137=H137))&gt;1,0,1)</f>
        <v>0</v>
      </c>
      <c r="V137" s="74">
        <f>IF(SUMPRODUCT(($A$4:$A137=A137)*($K$4:$K137=K137))&gt;1,0,1)</f>
        <v>0</v>
      </c>
      <c r="W137" s="74">
        <f>IF(SUMPRODUCT(($A$4:$A137=Таблица3[[#This Row],[Наименование]])*($B$4:$B137=Таблица3[[#This Row],[ИНН]])*($I$4:$I137=I137))&gt;1,0,1)</f>
        <v>1</v>
      </c>
      <c r="X137" s="76">
        <f>Таблица3[[#This Row],[Категория]]-Таблица3[[#This Row],[Уникальные компании]]</f>
        <v>0</v>
      </c>
    </row>
    <row r="138" spans="1:24" s="62" customFormat="1" ht="51" x14ac:dyDescent="0.25">
      <c r="A138" s="72" t="s">
        <v>223</v>
      </c>
      <c r="B138" s="55">
        <v>1327002022</v>
      </c>
      <c r="C138" s="51" t="s">
        <v>731</v>
      </c>
      <c r="D138" s="52" t="s">
        <v>400</v>
      </c>
      <c r="E138" s="52" t="s">
        <v>363</v>
      </c>
      <c r="F138" s="52" t="s">
        <v>355</v>
      </c>
      <c r="G138" s="52" t="s">
        <v>367</v>
      </c>
      <c r="H138" s="52" t="s">
        <v>360</v>
      </c>
      <c r="I138" s="52" t="s">
        <v>335</v>
      </c>
      <c r="J138" s="51">
        <v>2023</v>
      </c>
      <c r="K138" s="51" t="s">
        <v>1080</v>
      </c>
      <c r="L138" s="63" t="s">
        <v>730</v>
      </c>
      <c r="M138" s="51" t="s">
        <v>732</v>
      </c>
      <c r="N138" s="56" t="s">
        <v>734</v>
      </c>
      <c r="O138" s="61" t="s">
        <v>735</v>
      </c>
      <c r="P138" s="61" t="s">
        <v>733</v>
      </c>
      <c r="Q138" s="51">
        <f>IF(SUMPRODUCT(($A$4:$A138=Таблица3[[#This Row],[Наименование]])*($B$4:$B138=Таблица3[[#This Row],[ИНН]]))&gt;1,0,1)</f>
        <v>0</v>
      </c>
      <c r="R138" s="51">
        <f>IF(SUMPRODUCT(($A$4:$A138=A138)*($E$4:$E138=E138))&gt;1,0,1)</f>
        <v>0</v>
      </c>
      <c r="S138" s="51">
        <f>IF(SUMPRODUCT(($A$4:$A138=A138)*($F$4:$F138=F138))&gt;1,0,1)</f>
        <v>0</v>
      </c>
      <c r="T138" s="51">
        <f>IF(SUMPRODUCT(($A$4:$A138=A138)*($G$4:$G138=G138))&gt;1,0,1)</f>
        <v>0</v>
      </c>
      <c r="U138" s="51">
        <f>IF(SUMPRODUCT(($A$4:$A138=A138)*($H$4:$H138=H138))&gt;1,0,1)</f>
        <v>0</v>
      </c>
      <c r="V138" s="74">
        <f>IF(SUMPRODUCT(($A$4:$A138=A138)*($K$4:$K138=K138))&gt;1,0,1)</f>
        <v>0</v>
      </c>
      <c r="W138" s="74">
        <f>IF(SUMPRODUCT(($A$4:$A138=Таблица3[[#This Row],[Наименование]])*($B$4:$B138=Таблица3[[#This Row],[ИНН]])*($I$4:$I138=I138))&gt;1,0,1)</f>
        <v>1</v>
      </c>
      <c r="X138" s="76">
        <f>Таблица3[[#This Row],[Категория]]-Таблица3[[#This Row],[Уникальные компании]]</f>
        <v>0</v>
      </c>
    </row>
    <row r="139" spans="1:24" s="62" customFormat="1" ht="63.75" x14ac:dyDescent="0.25">
      <c r="A139" s="72" t="s">
        <v>223</v>
      </c>
      <c r="B139" s="55">
        <v>1327002022</v>
      </c>
      <c r="C139" s="51" t="s">
        <v>731</v>
      </c>
      <c r="D139" s="52" t="s">
        <v>402</v>
      </c>
      <c r="E139" s="52" t="s">
        <v>363</v>
      </c>
      <c r="F139" s="52" t="s">
        <v>355</v>
      </c>
      <c r="G139" s="52" t="s">
        <v>367</v>
      </c>
      <c r="H139" s="52" t="s">
        <v>360</v>
      </c>
      <c r="I139" s="52" t="s">
        <v>336</v>
      </c>
      <c r="J139" s="51">
        <v>2023</v>
      </c>
      <c r="K139" s="51" t="s">
        <v>1080</v>
      </c>
      <c r="L139" s="63" t="s">
        <v>730</v>
      </c>
      <c r="M139" s="51" t="s">
        <v>732</v>
      </c>
      <c r="N139" s="56" t="s">
        <v>734</v>
      </c>
      <c r="O139" s="61" t="s">
        <v>735</v>
      </c>
      <c r="P139" s="61" t="s">
        <v>733</v>
      </c>
      <c r="Q139" s="51">
        <f>IF(SUMPRODUCT(($A$4:$A139=Таблица3[[#This Row],[Наименование]])*($B$4:$B139=Таблица3[[#This Row],[ИНН]]))&gt;1,0,1)</f>
        <v>0</v>
      </c>
      <c r="R139" s="51">
        <f>IF(SUMPRODUCT(($A$4:$A139=A139)*($E$4:$E139=E139))&gt;1,0,1)</f>
        <v>0</v>
      </c>
      <c r="S139" s="51">
        <f>IF(SUMPRODUCT(($A$4:$A139=A139)*($F$4:$F139=F139))&gt;1,0,1)</f>
        <v>0</v>
      </c>
      <c r="T139" s="51">
        <f>IF(SUMPRODUCT(($A$4:$A139=A139)*($G$4:$G139=G139))&gt;1,0,1)</f>
        <v>0</v>
      </c>
      <c r="U139" s="51">
        <f>IF(SUMPRODUCT(($A$4:$A139=A139)*($H$4:$H139=H139))&gt;1,0,1)</f>
        <v>0</v>
      </c>
      <c r="V139" s="74">
        <f>IF(SUMPRODUCT(($A$4:$A139=A139)*($K$4:$K139=K139))&gt;1,0,1)</f>
        <v>0</v>
      </c>
      <c r="W139" s="74">
        <f>IF(SUMPRODUCT(($A$4:$A139=Таблица3[[#This Row],[Наименование]])*($B$4:$B139=Таблица3[[#This Row],[ИНН]])*($I$4:$I139=I139))&gt;1,0,1)</f>
        <v>1</v>
      </c>
      <c r="X139" s="76">
        <f>Таблица3[[#This Row],[Категория]]-Таблица3[[#This Row],[Уникальные компании]]</f>
        <v>0</v>
      </c>
    </row>
    <row r="140" spans="1:24" s="62" customFormat="1" ht="63.75" x14ac:dyDescent="0.25">
      <c r="A140" s="72" t="s">
        <v>247</v>
      </c>
      <c r="B140" s="55">
        <v>1328010040</v>
      </c>
      <c r="C140" s="51" t="s">
        <v>864</v>
      </c>
      <c r="D140" s="52" t="s">
        <v>402</v>
      </c>
      <c r="E140" s="52" t="s">
        <v>363</v>
      </c>
      <c r="F140" s="52" t="s">
        <v>355</v>
      </c>
      <c r="G140" s="52" t="s">
        <v>368</v>
      </c>
      <c r="H140" s="52" t="s">
        <v>360</v>
      </c>
      <c r="I140" s="52" t="s">
        <v>336</v>
      </c>
      <c r="J140" s="51">
        <v>2023</v>
      </c>
      <c r="K140" s="51" t="s">
        <v>1091</v>
      </c>
      <c r="L140" s="63" t="s">
        <v>863</v>
      </c>
      <c r="M140" s="51" t="s">
        <v>865</v>
      </c>
      <c r="N140" s="56" t="s">
        <v>867</v>
      </c>
      <c r="O140" s="61" t="s">
        <v>866</v>
      </c>
      <c r="P140" s="61" t="s">
        <v>868</v>
      </c>
      <c r="Q140" s="51">
        <f>IF(SUMPRODUCT(($A$4:$A140=Таблица3[[#This Row],[Наименование]])*($B$4:$B140=Таблица3[[#This Row],[ИНН]]))&gt;1,0,1)</f>
        <v>1</v>
      </c>
      <c r="R140" s="51">
        <f>IF(SUMPRODUCT(($A$4:$A140=A140)*($E$4:$E140=E140))&gt;1,0,1)</f>
        <v>1</v>
      </c>
      <c r="S140" s="51">
        <f>IF(SUMPRODUCT(($A$4:$A140=A140)*($F$4:$F140=F140))&gt;1,0,1)</f>
        <v>1</v>
      </c>
      <c r="T140" s="51">
        <f>IF(SUMPRODUCT(($A$4:$A140=A140)*($G$4:$G140=G140))&gt;1,0,1)</f>
        <v>1</v>
      </c>
      <c r="U140" s="51">
        <f>IF(SUMPRODUCT(($A$4:$A140=A140)*($H$4:$H140=H140))&gt;1,0,1)</f>
        <v>1</v>
      </c>
      <c r="V140" s="74">
        <f>IF(SUMPRODUCT(($A$4:$A140=A140)*($K$4:$K140=K140))&gt;1,0,1)</f>
        <v>1</v>
      </c>
      <c r="W140" s="74">
        <f>IF(SUMPRODUCT(($A$4:$A140=Таблица3[[#This Row],[Наименование]])*($B$4:$B140=Таблица3[[#This Row],[ИНН]])*($I$4:$I140=I140))&gt;1,0,1)</f>
        <v>1</v>
      </c>
      <c r="X140" s="76">
        <f>Таблица3[[#This Row],[Категория]]-Таблица3[[#This Row],[Уникальные компании]]</f>
        <v>0</v>
      </c>
    </row>
    <row r="141" spans="1:24" s="62" customFormat="1" ht="38.25" x14ac:dyDescent="0.25">
      <c r="A141" s="72" t="s">
        <v>216</v>
      </c>
      <c r="B141" s="55">
        <v>1326014177</v>
      </c>
      <c r="C141" s="51" t="s">
        <v>685</v>
      </c>
      <c r="D141" s="52" t="s">
        <v>395</v>
      </c>
      <c r="E141" s="52" t="s">
        <v>362</v>
      </c>
      <c r="F141" s="52" t="s">
        <v>355</v>
      </c>
      <c r="G141" s="52" t="s">
        <v>368</v>
      </c>
      <c r="H141" s="52" t="s">
        <v>360</v>
      </c>
      <c r="I141" s="52" t="s">
        <v>321</v>
      </c>
      <c r="J141" s="51">
        <v>2023</v>
      </c>
      <c r="K141" s="51" t="s">
        <v>1080</v>
      </c>
      <c r="L141" s="63">
        <v>33897</v>
      </c>
      <c r="M141" s="51" t="s">
        <v>686</v>
      </c>
      <c r="N141" s="56" t="s">
        <v>684</v>
      </c>
      <c r="O141" s="61" t="s">
        <v>683</v>
      </c>
      <c r="P141" s="61" t="s">
        <v>682</v>
      </c>
      <c r="Q141" s="51">
        <f>IF(SUMPRODUCT(($A$4:$A141=Таблица3[[#This Row],[Наименование]])*($B$4:$B141=Таблица3[[#This Row],[ИНН]]))&gt;1,0,1)</f>
        <v>1</v>
      </c>
      <c r="R141" s="51">
        <f>IF(SUMPRODUCT(($A$4:$A141=A141)*($E$4:$E141=E141))&gt;1,0,1)</f>
        <v>1</v>
      </c>
      <c r="S141" s="51">
        <f>IF(SUMPRODUCT(($A$4:$A141=A141)*($F$4:$F141=F141))&gt;1,0,1)</f>
        <v>1</v>
      </c>
      <c r="T141" s="51">
        <f>IF(SUMPRODUCT(($A$4:$A141=A141)*($G$4:$G141=G141))&gt;1,0,1)</f>
        <v>1</v>
      </c>
      <c r="U141" s="51">
        <f>IF(SUMPRODUCT(($A$4:$A141=A141)*($H$4:$H141=H141))&gt;1,0,1)</f>
        <v>1</v>
      </c>
      <c r="V141" s="74">
        <f>IF(SUMPRODUCT(($A$4:$A141=A141)*($K$4:$K141=K141))&gt;1,0,1)</f>
        <v>1</v>
      </c>
      <c r="W141" s="74">
        <f>IF(SUMPRODUCT(($A$4:$A141=Таблица3[[#This Row],[Наименование]])*($B$4:$B141=Таблица3[[#This Row],[ИНН]])*($I$4:$I141=I141))&gt;1,0,1)</f>
        <v>1</v>
      </c>
      <c r="X141" s="76">
        <f>Таблица3[[#This Row],[Категория]]-Таблица3[[#This Row],[Уникальные компании]]</f>
        <v>0</v>
      </c>
    </row>
    <row r="142" spans="1:24" s="62" customFormat="1" ht="51" x14ac:dyDescent="0.25">
      <c r="A142" s="72" t="s">
        <v>216</v>
      </c>
      <c r="B142" s="55">
        <v>1326014177</v>
      </c>
      <c r="C142" s="51" t="s">
        <v>685</v>
      </c>
      <c r="D142" s="52" t="s">
        <v>406</v>
      </c>
      <c r="E142" s="52" t="s">
        <v>362</v>
      </c>
      <c r="F142" s="52" t="s">
        <v>355</v>
      </c>
      <c r="G142" s="52" t="s">
        <v>368</v>
      </c>
      <c r="H142" s="52" t="s">
        <v>360</v>
      </c>
      <c r="I142" s="52" t="s">
        <v>340</v>
      </c>
      <c r="J142" s="51">
        <v>2023</v>
      </c>
      <c r="K142" s="51" t="s">
        <v>1080</v>
      </c>
      <c r="L142" s="63">
        <v>33897</v>
      </c>
      <c r="M142" s="51" t="s">
        <v>686</v>
      </c>
      <c r="N142" s="56" t="s">
        <v>684</v>
      </c>
      <c r="O142" s="61" t="s">
        <v>683</v>
      </c>
      <c r="P142" s="61" t="s">
        <v>682</v>
      </c>
      <c r="Q142" s="51">
        <f>IF(SUMPRODUCT(($A$4:$A142=Таблица3[[#This Row],[Наименование]])*($B$4:$B142=Таблица3[[#This Row],[ИНН]]))&gt;1,0,1)</f>
        <v>0</v>
      </c>
      <c r="R142" s="51">
        <f>IF(SUMPRODUCT(($A$4:$A142=A142)*($E$4:$E142=E142))&gt;1,0,1)</f>
        <v>0</v>
      </c>
      <c r="S142" s="51">
        <f>IF(SUMPRODUCT(($A$4:$A142=A142)*($F$4:$F142=F142))&gt;1,0,1)</f>
        <v>0</v>
      </c>
      <c r="T142" s="51">
        <f>IF(SUMPRODUCT(($A$4:$A142=A142)*($G$4:$G142=G142))&gt;1,0,1)</f>
        <v>0</v>
      </c>
      <c r="U142" s="51">
        <f>IF(SUMPRODUCT(($A$4:$A142=A142)*($H$4:$H142=H142))&gt;1,0,1)</f>
        <v>0</v>
      </c>
      <c r="V142" s="74">
        <f>IF(SUMPRODUCT(($A$4:$A142=A142)*($K$4:$K142=K142))&gt;1,0,1)</f>
        <v>0</v>
      </c>
      <c r="W142" s="74">
        <f>IF(SUMPRODUCT(($A$4:$A142=Таблица3[[#This Row],[Наименование]])*($B$4:$B142=Таблица3[[#This Row],[ИНН]])*($I$4:$I142=I142))&gt;1,0,1)</f>
        <v>1</v>
      </c>
      <c r="X142" s="76">
        <f>Таблица3[[#This Row],[Категория]]-Таблица3[[#This Row],[Уникальные компании]]</f>
        <v>0</v>
      </c>
    </row>
    <row r="143" spans="1:24" s="62" customFormat="1" ht="51" x14ac:dyDescent="0.25">
      <c r="A143" s="72" t="s">
        <v>206</v>
      </c>
      <c r="B143" s="55">
        <v>1315488802</v>
      </c>
      <c r="C143" s="51" t="s">
        <v>493</v>
      </c>
      <c r="D143" s="52" t="s">
        <v>397</v>
      </c>
      <c r="E143" s="52" t="s">
        <v>365</v>
      </c>
      <c r="F143" s="52" t="s">
        <v>355</v>
      </c>
      <c r="G143" s="52" t="s">
        <v>369</v>
      </c>
      <c r="H143" s="52" t="s">
        <v>360</v>
      </c>
      <c r="I143" s="52" t="s">
        <v>317</v>
      </c>
      <c r="J143" s="51">
        <v>2023</v>
      </c>
      <c r="K143" s="51" t="s">
        <v>1085</v>
      </c>
      <c r="L143" s="63">
        <v>40211</v>
      </c>
      <c r="M143" s="51" t="s">
        <v>630</v>
      </c>
      <c r="N143" s="56" t="s">
        <v>631</v>
      </c>
      <c r="O143" s="51" t="s">
        <v>567</v>
      </c>
      <c r="P143" s="51" t="s">
        <v>567</v>
      </c>
      <c r="Q143" s="51">
        <f>IF(SUMPRODUCT(($A$4:$A143=Таблица3[[#This Row],[Наименование]])*($B$4:$B143=Таблица3[[#This Row],[ИНН]]))&gt;1,0,1)</f>
        <v>1</v>
      </c>
      <c r="R143" s="51">
        <f>IF(SUMPRODUCT(($A$4:$A143=A143)*($E$4:$E143=E143))&gt;1,0,1)</f>
        <v>1</v>
      </c>
      <c r="S143" s="51">
        <f>IF(SUMPRODUCT(($A$4:$A143=A143)*($F$4:$F143=F143))&gt;1,0,1)</f>
        <v>1</v>
      </c>
      <c r="T143" s="51">
        <f>IF(SUMPRODUCT(($A$4:$A143=A143)*($G$4:$G143=G143))&gt;1,0,1)</f>
        <v>1</v>
      </c>
      <c r="U143" s="51">
        <f>IF(SUMPRODUCT(($A$4:$A143=A143)*($H$4:$H143=H143))&gt;1,0,1)</f>
        <v>1</v>
      </c>
      <c r="V143" s="74">
        <f>IF(SUMPRODUCT(($A$4:$A143=A143)*($K$4:$K143=K143))&gt;1,0,1)</f>
        <v>1</v>
      </c>
      <c r="W143" s="74">
        <f>IF(SUMPRODUCT(($A$4:$A143=Таблица3[[#This Row],[Наименование]])*($B$4:$B143=Таблица3[[#This Row],[ИНН]])*($I$4:$I143=I143))&gt;1,0,1)</f>
        <v>1</v>
      </c>
      <c r="X143" s="76">
        <f>Таблица3[[#This Row],[Категория]]-Таблица3[[#This Row],[Уникальные компании]]</f>
        <v>0</v>
      </c>
    </row>
    <row r="144" spans="1:24" s="62" customFormat="1" ht="51" x14ac:dyDescent="0.25">
      <c r="A144" s="72" t="s">
        <v>206</v>
      </c>
      <c r="B144" s="55">
        <v>1315488802</v>
      </c>
      <c r="C144" s="51" t="s">
        <v>493</v>
      </c>
      <c r="D144" s="52" t="s">
        <v>401</v>
      </c>
      <c r="E144" s="52" t="s">
        <v>365</v>
      </c>
      <c r="F144" s="52" t="s">
        <v>355</v>
      </c>
      <c r="G144" s="52" t="s">
        <v>369</v>
      </c>
      <c r="H144" s="52" t="s">
        <v>360</v>
      </c>
      <c r="I144" s="52" t="s">
        <v>335</v>
      </c>
      <c r="J144" s="51">
        <v>2023</v>
      </c>
      <c r="K144" s="51" t="s">
        <v>1085</v>
      </c>
      <c r="L144" s="63">
        <v>40211</v>
      </c>
      <c r="M144" s="51" t="s">
        <v>630</v>
      </c>
      <c r="N144" s="56" t="s">
        <v>631</v>
      </c>
      <c r="O144" s="51" t="s">
        <v>567</v>
      </c>
      <c r="P144" s="51" t="s">
        <v>567</v>
      </c>
      <c r="Q144" s="51">
        <f>IF(SUMPRODUCT(($A$4:$A144=Таблица3[[#This Row],[Наименование]])*($B$4:$B144=Таблица3[[#This Row],[ИНН]]))&gt;1,0,1)</f>
        <v>0</v>
      </c>
      <c r="R144" s="51">
        <f>IF(SUMPRODUCT(($A$4:$A144=A144)*($E$4:$E144=E144))&gt;1,0,1)</f>
        <v>0</v>
      </c>
      <c r="S144" s="51">
        <f>IF(SUMPRODUCT(($A$4:$A144=A144)*($F$4:$F144=F144))&gt;1,0,1)</f>
        <v>0</v>
      </c>
      <c r="T144" s="51">
        <f>IF(SUMPRODUCT(($A$4:$A144=A144)*($G$4:$G144=G144))&gt;1,0,1)</f>
        <v>0</v>
      </c>
      <c r="U144" s="51">
        <f>IF(SUMPRODUCT(($A$4:$A144=A144)*($H$4:$H144=H144))&gt;1,0,1)</f>
        <v>0</v>
      </c>
      <c r="V144" s="74">
        <f>IF(SUMPRODUCT(($A$4:$A144=A144)*($K$4:$K144=K144))&gt;1,0,1)</f>
        <v>0</v>
      </c>
      <c r="W144" s="74">
        <f>IF(SUMPRODUCT(($A$4:$A144=Таблица3[[#This Row],[Наименование]])*($B$4:$B144=Таблица3[[#This Row],[ИНН]])*($I$4:$I144=I144))&gt;1,0,1)</f>
        <v>1</v>
      </c>
      <c r="X144" s="76">
        <f>Таблица3[[#This Row],[Категория]]-Таблица3[[#This Row],[Уникальные компании]]</f>
        <v>0</v>
      </c>
    </row>
    <row r="145" spans="1:24" s="62" customFormat="1" ht="51" x14ac:dyDescent="0.25">
      <c r="A145" s="72" t="s">
        <v>245</v>
      </c>
      <c r="B145" s="55">
        <v>2311069055</v>
      </c>
      <c r="C145" s="51" t="s">
        <v>847</v>
      </c>
      <c r="D145" s="52" t="s">
        <v>400</v>
      </c>
      <c r="E145" s="52" t="s">
        <v>364</v>
      </c>
      <c r="F145" s="52" t="s">
        <v>355</v>
      </c>
      <c r="G145" s="52" t="s">
        <v>369</v>
      </c>
      <c r="H145" s="52" t="s">
        <v>360</v>
      </c>
      <c r="I145" s="52" t="s">
        <v>335</v>
      </c>
      <c r="J145" s="51">
        <v>2023</v>
      </c>
      <c r="K145" s="51" t="s">
        <v>1095</v>
      </c>
      <c r="L145" s="63" t="s">
        <v>846</v>
      </c>
      <c r="M145" s="51" t="s">
        <v>848</v>
      </c>
      <c r="N145" s="56" t="s">
        <v>851</v>
      </c>
      <c r="O145" s="61" t="s">
        <v>849</v>
      </c>
      <c r="P145" s="61" t="s">
        <v>850</v>
      </c>
      <c r="Q145" s="51">
        <f>IF(SUMPRODUCT(($A$4:$A145=Таблица3[[#This Row],[Наименование]])*($B$4:$B145=Таблица3[[#This Row],[ИНН]]))&gt;1,0,1)</f>
        <v>1</v>
      </c>
      <c r="R145" s="51">
        <f>IF(SUMPRODUCT(($A$4:$A145=A145)*($E$4:$E145=E145))&gt;1,0,1)</f>
        <v>1</v>
      </c>
      <c r="S145" s="51">
        <f>IF(SUMPRODUCT(($A$4:$A145=A145)*($F$4:$F145=F145))&gt;1,0,1)</f>
        <v>1</v>
      </c>
      <c r="T145" s="51">
        <f>IF(SUMPRODUCT(($A$4:$A145=A145)*($G$4:$G145=G145))&gt;1,0,1)</f>
        <v>1</v>
      </c>
      <c r="U145" s="51">
        <f>IF(SUMPRODUCT(($A$4:$A145=A145)*($H$4:$H145=H145))&gt;1,0,1)</f>
        <v>1</v>
      </c>
      <c r="V145" s="74">
        <f>IF(SUMPRODUCT(($A$4:$A145=A145)*($K$4:$K145=K145))&gt;1,0,1)</f>
        <v>1</v>
      </c>
      <c r="W145" s="74">
        <f>IF(SUMPRODUCT(($A$4:$A145=Таблица3[[#This Row],[Наименование]])*($B$4:$B145=Таблица3[[#This Row],[ИНН]])*($I$4:$I145=I145))&gt;1,0,1)</f>
        <v>1</v>
      </c>
      <c r="X145" s="76">
        <f>Таблица3[[#This Row],[Категория]]-Таблица3[[#This Row],[Уникальные компании]]</f>
        <v>0</v>
      </c>
    </row>
    <row r="146" spans="1:24" s="62" customFormat="1" ht="51" x14ac:dyDescent="0.25">
      <c r="A146" s="72" t="s">
        <v>208</v>
      </c>
      <c r="B146" s="55">
        <v>1303000474</v>
      </c>
      <c r="C146" s="51" t="s">
        <v>640</v>
      </c>
      <c r="D146" s="52" t="s">
        <v>397</v>
      </c>
      <c r="E146" s="52" t="s">
        <v>365</v>
      </c>
      <c r="F146" s="52" t="s">
        <v>355</v>
      </c>
      <c r="G146" s="52" t="s">
        <v>369</v>
      </c>
      <c r="H146" s="52" t="s">
        <v>360</v>
      </c>
      <c r="I146" s="52" t="s">
        <v>317</v>
      </c>
      <c r="J146" s="51">
        <v>2023</v>
      </c>
      <c r="K146" s="51" t="s">
        <v>1086</v>
      </c>
      <c r="L146" s="63">
        <v>43880</v>
      </c>
      <c r="M146" s="51" t="s">
        <v>639</v>
      </c>
      <c r="N146" s="56" t="s">
        <v>641</v>
      </c>
      <c r="O146" s="61" t="s">
        <v>638</v>
      </c>
      <c r="P146" s="61" t="s">
        <v>637</v>
      </c>
      <c r="Q146" s="51">
        <f>IF(SUMPRODUCT(($A$4:$A146=Таблица3[[#This Row],[Наименование]])*($B$4:$B146=Таблица3[[#This Row],[ИНН]]))&gt;1,0,1)</f>
        <v>1</v>
      </c>
      <c r="R146" s="51">
        <f>IF(SUMPRODUCT(($A$4:$A146=A146)*($E$4:$E146=E146))&gt;1,0,1)</f>
        <v>1</v>
      </c>
      <c r="S146" s="51">
        <f>IF(SUMPRODUCT(($A$4:$A146=A146)*($F$4:$F146=F146))&gt;1,0,1)</f>
        <v>1</v>
      </c>
      <c r="T146" s="51">
        <f>IF(SUMPRODUCT(($A$4:$A146=A146)*($G$4:$G146=G146))&gt;1,0,1)</f>
        <v>1</v>
      </c>
      <c r="U146" s="51">
        <f>IF(SUMPRODUCT(($A$4:$A146=A146)*($H$4:$H146=H146))&gt;1,0,1)</f>
        <v>1</v>
      </c>
      <c r="V146" s="74">
        <f>IF(SUMPRODUCT(($A$4:$A146=A146)*($K$4:$K146=K146))&gt;1,0,1)</f>
        <v>1</v>
      </c>
      <c r="W146" s="74">
        <f>IF(SUMPRODUCT(($A$4:$A146=Таблица3[[#This Row],[Наименование]])*($B$4:$B146=Таблица3[[#This Row],[ИНН]])*($I$4:$I146=I146))&gt;1,0,1)</f>
        <v>1</v>
      </c>
      <c r="X146" s="76">
        <f>Таблица3[[#This Row],[Категория]]-Таблица3[[#This Row],[Уникальные компании]]</f>
        <v>0</v>
      </c>
    </row>
    <row r="147" spans="1:24" s="62" customFormat="1" ht="51" x14ac:dyDescent="0.25">
      <c r="A147" s="72" t="s">
        <v>208</v>
      </c>
      <c r="B147" s="55">
        <v>1303000474</v>
      </c>
      <c r="C147" s="51" t="s">
        <v>640</v>
      </c>
      <c r="D147" s="52" t="s">
        <v>399</v>
      </c>
      <c r="E147" s="52" t="s">
        <v>365</v>
      </c>
      <c r="F147" s="52" t="s">
        <v>355</v>
      </c>
      <c r="G147" s="52" t="s">
        <v>369</v>
      </c>
      <c r="H147" s="52" t="s">
        <v>360</v>
      </c>
      <c r="I147" s="52" t="s">
        <v>331</v>
      </c>
      <c r="J147" s="51">
        <v>2023</v>
      </c>
      <c r="K147" s="51" t="s">
        <v>1086</v>
      </c>
      <c r="L147" s="63">
        <v>43880</v>
      </c>
      <c r="M147" s="51" t="s">
        <v>639</v>
      </c>
      <c r="N147" s="56" t="s">
        <v>641</v>
      </c>
      <c r="O147" s="61" t="s">
        <v>638</v>
      </c>
      <c r="P147" s="61" t="s">
        <v>637</v>
      </c>
      <c r="Q147" s="51">
        <f>IF(SUMPRODUCT(($A$4:$A147=Таблица3[[#This Row],[Наименование]])*($B$4:$B147=Таблица3[[#This Row],[ИНН]]))&gt;1,0,1)</f>
        <v>0</v>
      </c>
      <c r="R147" s="51">
        <f>IF(SUMPRODUCT(($A$4:$A147=A147)*($E$4:$E147=E147))&gt;1,0,1)</f>
        <v>0</v>
      </c>
      <c r="S147" s="51">
        <f>IF(SUMPRODUCT(($A$4:$A147=A147)*($F$4:$F147=F147))&gt;1,0,1)</f>
        <v>0</v>
      </c>
      <c r="T147" s="51">
        <f>IF(SUMPRODUCT(($A$4:$A147=A147)*($G$4:$G147=G147))&gt;1,0,1)</f>
        <v>0</v>
      </c>
      <c r="U147" s="51">
        <f>IF(SUMPRODUCT(($A$4:$A147=A147)*($H$4:$H147=H147))&gt;1,0,1)</f>
        <v>0</v>
      </c>
      <c r="V147" s="74">
        <f>IF(SUMPRODUCT(($A$4:$A147=A147)*($K$4:$K147=K147))&gt;1,0,1)</f>
        <v>0</v>
      </c>
      <c r="W147" s="74">
        <f>IF(SUMPRODUCT(($A$4:$A147=Таблица3[[#This Row],[Наименование]])*($B$4:$B147=Таблица3[[#This Row],[ИНН]])*($I$4:$I147=I147))&gt;1,0,1)</f>
        <v>1</v>
      </c>
      <c r="X147" s="76">
        <f>Таблица3[[#This Row],[Категория]]-Таблица3[[#This Row],[Уникальные компании]]</f>
        <v>0</v>
      </c>
    </row>
    <row r="148" spans="1:24" s="62" customFormat="1" ht="51" x14ac:dyDescent="0.25">
      <c r="A148" s="72" t="s">
        <v>208</v>
      </c>
      <c r="B148" s="55">
        <v>1303000474</v>
      </c>
      <c r="C148" s="51" t="s">
        <v>640</v>
      </c>
      <c r="D148" s="52" t="s">
        <v>400</v>
      </c>
      <c r="E148" s="52" t="s">
        <v>365</v>
      </c>
      <c r="F148" s="52" t="s">
        <v>355</v>
      </c>
      <c r="G148" s="52" t="s">
        <v>369</v>
      </c>
      <c r="H148" s="52" t="s">
        <v>360</v>
      </c>
      <c r="I148" s="52" t="s">
        <v>330</v>
      </c>
      <c r="J148" s="51">
        <v>2023</v>
      </c>
      <c r="K148" s="51" t="s">
        <v>1086</v>
      </c>
      <c r="L148" s="63">
        <v>43880</v>
      </c>
      <c r="M148" s="51" t="s">
        <v>639</v>
      </c>
      <c r="N148" s="56" t="s">
        <v>641</v>
      </c>
      <c r="O148" s="61" t="s">
        <v>638</v>
      </c>
      <c r="P148" s="61" t="s">
        <v>637</v>
      </c>
      <c r="Q148" s="51">
        <f>IF(SUMPRODUCT(($A$4:$A148=Таблица3[[#This Row],[Наименование]])*($B$4:$B148=Таблица3[[#This Row],[ИНН]]))&gt;1,0,1)</f>
        <v>0</v>
      </c>
      <c r="R148" s="51">
        <f>IF(SUMPRODUCT(($A$4:$A148=A148)*($E$4:$E148=E148))&gt;1,0,1)</f>
        <v>0</v>
      </c>
      <c r="S148" s="51">
        <f>IF(SUMPRODUCT(($A$4:$A148=A148)*($F$4:$F148=F148))&gt;1,0,1)</f>
        <v>0</v>
      </c>
      <c r="T148" s="51">
        <f>IF(SUMPRODUCT(($A$4:$A148=A148)*($G$4:$G148=G148))&gt;1,0,1)</f>
        <v>0</v>
      </c>
      <c r="U148" s="51">
        <f>IF(SUMPRODUCT(($A$4:$A148=A148)*($H$4:$H148=H148))&gt;1,0,1)</f>
        <v>0</v>
      </c>
      <c r="V148" s="74">
        <f>IF(SUMPRODUCT(($A$4:$A148=A148)*($K$4:$K148=K148))&gt;1,0,1)</f>
        <v>0</v>
      </c>
      <c r="W148" s="74">
        <f>IF(SUMPRODUCT(($A$4:$A148=Таблица3[[#This Row],[Наименование]])*($B$4:$B148=Таблица3[[#This Row],[ИНН]])*($I$4:$I148=I148))&gt;1,0,1)</f>
        <v>1</v>
      </c>
      <c r="X148" s="76">
        <f>Таблица3[[#This Row],[Категория]]-Таблица3[[#This Row],[Уникальные компании]]</f>
        <v>0</v>
      </c>
    </row>
    <row r="149" spans="1:24" s="62" customFormat="1" ht="51" x14ac:dyDescent="0.25">
      <c r="A149" s="72" t="s">
        <v>208</v>
      </c>
      <c r="B149" s="55">
        <v>1303000474</v>
      </c>
      <c r="C149" s="51" t="s">
        <v>640</v>
      </c>
      <c r="D149" s="52" t="s">
        <v>401</v>
      </c>
      <c r="E149" s="52" t="s">
        <v>365</v>
      </c>
      <c r="F149" s="52" t="s">
        <v>355</v>
      </c>
      <c r="G149" s="52" t="s">
        <v>369</v>
      </c>
      <c r="H149" s="52" t="s">
        <v>360</v>
      </c>
      <c r="I149" s="52" t="s">
        <v>335</v>
      </c>
      <c r="J149" s="51">
        <v>2023</v>
      </c>
      <c r="K149" s="51" t="s">
        <v>1086</v>
      </c>
      <c r="L149" s="63">
        <v>43880</v>
      </c>
      <c r="M149" s="51" t="s">
        <v>639</v>
      </c>
      <c r="N149" s="56" t="s">
        <v>641</v>
      </c>
      <c r="O149" s="61" t="s">
        <v>638</v>
      </c>
      <c r="P149" s="61" t="s">
        <v>637</v>
      </c>
      <c r="Q149" s="51">
        <f>IF(SUMPRODUCT(($A$4:$A149=Таблица3[[#This Row],[Наименование]])*($B$4:$B149=Таблица3[[#This Row],[ИНН]]))&gt;1,0,1)</f>
        <v>0</v>
      </c>
      <c r="R149" s="51">
        <f>IF(SUMPRODUCT(($A$4:$A149=A149)*($E$4:$E149=E149))&gt;1,0,1)</f>
        <v>0</v>
      </c>
      <c r="S149" s="51">
        <f>IF(SUMPRODUCT(($A$4:$A149=A149)*($F$4:$F149=F149))&gt;1,0,1)</f>
        <v>0</v>
      </c>
      <c r="T149" s="51">
        <f>IF(SUMPRODUCT(($A$4:$A149=A149)*($G$4:$G149=G149))&gt;1,0,1)</f>
        <v>0</v>
      </c>
      <c r="U149" s="51">
        <f>IF(SUMPRODUCT(($A$4:$A149=A149)*($H$4:$H149=H149))&gt;1,0,1)</f>
        <v>0</v>
      </c>
      <c r="V149" s="74">
        <f>IF(SUMPRODUCT(($A$4:$A149=A149)*($K$4:$K149=K149))&gt;1,0,1)</f>
        <v>0</v>
      </c>
      <c r="W149" s="74">
        <f>IF(SUMPRODUCT(($A$4:$A149=Таблица3[[#This Row],[Наименование]])*($B$4:$B149=Таблица3[[#This Row],[ИНН]])*($I$4:$I149=I149))&gt;1,0,1)</f>
        <v>1</v>
      </c>
      <c r="X149" s="76">
        <f>Таблица3[[#This Row],[Категория]]-Таблица3[[#This Row],[Уникальные компании]]</f>
        <v>0</v>
      </c>
    </row>
    <row r="150" spans="1:24" s="62" customFormat="1" ht="51" x14ac:dyDescent="0.25">
      <c r="A150" s="72" t="s">
        <v>230</v>
      </c>
      <c r="B150" s="55">
        <v>1328020144</v>
      </c>
      <c r="C150" s="51" t="s">
        <v>729</v>
      </c>
      <c r="D150" s="52" t="s">
        <v>399</v>
      </c>
      <c r="E150" s="52" t="s">
        <v>365</v>
      </c>
      <c r="F150" s="52" t="s">
        <v>355</v>
      </c>
      <c r="G150" s="52" t="s">
        <v>369</v>
      </c>
      <c r="H150" s="52" t="s">
        <v>360</v>
      </c>
      <c r="I150" s="52" t="s">
        <v>331</v>
      </c>
      <c r="J150" s="51">
        <v>2023</v>
      </c>
      <c r="K150" s="51" t="s">
        <v>1080</v>
      </c>
      <c r="L150" s="63" t="s">
        <v>778</v>
      </c>
      <c r="M150" s="51" t="s">
        <v>779</v>
      </c>
      <c r="N150" s="51" t="s">
        <v>567</v>
      </c>
      <c r="O150" s="51" t="s">
        <v>780</v>
      </c>
      <c r="P150" s="51" t="s">
        <v>567</v>
      </c>
      <c r="Q150" s="51">
        <f>IF(SUMPRODUCT(($A$4:$A150=Таблица3[[#This Row],[Наименование]])*($B$4:$B150=Таблица3[[#This Row],[ИНН]]))&gt;1,0,1)</f>
        <v>1</v>
      </c>
      <c r="R150" s="51">
        <f>IF(SUMPRODUCT(($A$4:$A150=A150)*($E$4:$E150=E150))&gt;1,0,1)</f>
        <v>1</v>
      </c>
      <c r="S150" s="51">
        <f>IF(SUMPRODUCT(($A$4:$A150=A150)*($F$4:$F150=F150))&gt;1,0,1)</f>
        <v>1</v>
      </c>
      <c r="T150" s="51">
        <f>IF(SUMPRODUCT(($A$4:$A150=A150)*($G$4:$G150=G150))&gt;1,0,1)</f>
        <v>1</v>
      </c>
      <c r="U150" s="51">
        <f>IF(SUMPRODUCT(($A$4:$A150=A150)*($H$4:$H150=H150))&gt;1,0,1)</f>
        <v>1</v>
      </c>
      <c r="V150" s="74">
        <f>IF(SUMPRODUCT(($A$4:$A150=A150)*($K$4:$K150=K150))&gt;1,0,1)</f>
        <v>1</v>
      </c>
      <c r="W150" s="74">
        <f>IF(SUMPRODUCT(($A$4:$A150=Таблица3[[#This Row],[Наименование]])*($B$4:$B150=Таблица3[[#This Row],[ИНН]])*($I$4:$I150=I150))&gt;1,0,1)</f>
        <v>1</v>
      </c>
      <c r="X150" s="76">
        <f>Таблица3[[#This Row],[Категория]]-Таблица3[[#This Row],[Уникальные компании]]</f>
        <v>0</v>
      </c>
    </row>
    <row r="151" spans="1:24" s="62" customFormat="1" ht="51" x14ac:dyDescent="0.25">
      <c r="A151" s="72" t="s">
        <v>201</v>
      </c>
      <c r="B151" s="55">
        <v>7716591967</v>
      </c>
      <c r="C151" s="51" t="s">
        <v>493</v>
      </c>
      <c r="D151" s="52" t="s">
        <v>388</v>
      </c>
      <c r="E151" s="52" t="s">
        <v>364</v>
      </c>
      <c r="F151" s="52" t="s">
        <v>355</v>
      </c>
      <c r="G151" s="52" t="s">
        <v>368</v>
      </c>
      <c r="H151" s="52" t="s">
        <v>360</v>
      </c>
      <c r="I151" s="52" t="s">
        <v>323</v>
      </c>
      <c r="J151" s="51">
        <v>2023</v>
      </c>
      <c r="K151" s="51" t="s">
        <v>1084</v>
      </c>
      <c r="L151" s="63" t="s">
        <v>607</v>
      </c>
      <c r="M151" s="51" t="s">
        <v>606</v>
      </c>
      <c r="N151" s="56" t="s">
        <v>608</v>
      </c>
      <c r="O151" s="61" t="s">
        <v>609</v>
      </c>
      <c r="P151" s="61" t="s">
        <v>591</v>
      </c>
      <c r="Q151" s="51">
        <f>IF(SUMPRODUCT(($A$4:$A151=Таблица3[[#This Row],[Наименование]])*($B$4:$B151=Таблица3[[#This Row],[ИНН]]))&gt;1,0,1)</f>
        <v>1</v>
      </c>
      <c r="R151" s="51">
        <f>IF(SUMPRODUCT(($A$4:$A151=A151)*($E$4:$E151=E151))&gt;1,0,1)</f>
        <v>1</v>
      </c>
      <c r="S151" s="51">
        <f>IF(SUMPRODUCT(($A$4:$A151=A151)*($F$4:$F151=F151))&gt;1,0,1)</f>
        <v>1</v>
      </c>
      <c r="T151" s="51">
        <f>IF(SUMPRODUCT(($A$4:$A151=A151)*($G$4:$G151=G151))&gt;1,0,1)</f>
        <v>1</v>
      </c>
      <c r="U151" s="51">
        <f>IF(SUMPRODUCT(($A$4:$A151=A151)*($H$4:$H151=H151))&gt;1,0,1)</f>
        <v>1</v>
      </c>
      <c r="V151" s="74">
        <f>IF(SUMPRODUCT(($A$4:$A151=A151)*($K$4:$K151=K151))&gt;1,0,1)</f>
        <v>1</v>
      </c>
      <c r="W151" s="74">
        <f>IF(SUMPRODUCT(($A$4:$A151=Таблица3[[#This Row],[Наименование]])*($B$4:$B151=Таблица3[[#This Row],[ИНН]])*($I$4:$I151=I151))&gt;1,0,1)</f>
        <v>1</v>
      </c>
      <c r="X151" s="76">
        <f>Таблица3[[#This Row],[Категория]]-Таблица3[[#This Row],[Уникальные компании]]</f>
        <v>0</v>
      </c>
    </row>
    <row r="152" spans="1:24" s="62" customFormat="1" ht="51" x14ac:dyDescent="0.25">
      <c r="A152" s="72" t="s">
        <v>201</v>
      </c>
      <c r="B152" s="55">
        <v>7716591967</v>
      </c>
      <c r="C152" s="51" t="s">
        <v>493</v>
      </c>
      <c r="D152" s="52" t="s">
        <v>397</v>
      </c>
      <c r="E152" s="52" t="s">
        <v>364</v>
      </c>
      <c r="F152" s="52" t="s">
        <v>355</v>
      </c>
      <c r="G152" s="52" t="s">
        <v>368</v>
      </c>
      <c r="H152" s="52" t="s">
        <v>360</v>
      </c>
      <c r="I152" s="52" t="s">
        <v>316</v>
      </c>
      <c r="J152" s="51">
        <v>2023</v>
      </c>
      <c r="K152" s="51" t="s">
        <v>1084</v>
      </c>
      <c r="L152" s="63" t="s">
        <v>607</v>
      </c>
      <c r="M152" s="51" t="s">
        <v>606</v>
      </c>
      <c r="N152" s="56" t="s">
        <v>608</v>
      </c>
      <c r="O152" s="61" t="s">
        <v>609</v>
      </c>
      <c r="P152" s="61" t="s">
        <v>591</v>
      </c>
      <c r="Q152" s="51">
        <f>IF(SUMPRODUCT(($A$4:$A152=Таблица3[[#This Row],[Наименование]])*($B$4:$B152=Таблица3[[#This Row],[ИНН]]))&gt;1,0,1)</f>
        <v>0</v>
      </c>
      <c r="R152" s="51">
        <f>IF(SUMPRODUCT(($A$4:$A152=A152)*($E$4:$E152=E152))&gt;1,0,1)</f>
        <v>0</v>
      </c>
      <c r="S152" s="51">
        <f>IF(SUMPRODUCT(($A$4:$A152=A152)*($F$4:$F152=F152))&gt;1,0,1)</f>
        <v>0</v>
      </c>
      <c r="T152" s="51">
        <f>IF(SUMPRODUCT(($A$4:$A152=A152)*($G$4:$G152=G152))&gt;1,0,1)</f>
        <v>0</v>
      </c>
      <c r="U152" s="51">
        <f>IF(SUMPRODUCT(($A$4:$A152=A152)*($H$4:$H152=H152))&gt;1,0,1)</f>
        <v>0</v>
      </c>
      <c r="V152" s="74">
        <f>IF(SUMPRODUCT(($A$4:$A152=A152)*($K$4:$K152=K152))&gt;1,0,1)</f>
        <v>0</v>
      </c>
      <c r="W152" s="74">
        <f>IF(SUMPRODUCT(($A$4:$A152=Таблица3[[#This Row],[Наименование]])*($B$4:$B152=Таблица3[[#This Row],[ИНН]])*($I$4:$I152=I152))&gt;1,0,1)</f>
        <v>1</v>
      </c>
      <c r="X152" s="76">
        <f>Таблица3[[#This Row],[Категория]]-Таблица3[[#This Row],[Уникальные компании]]</f>
        <v>0</v>
      </c>
    </row>
    <row r="153" spans="1:24" s="62" customFormat="1" ht="51" x14ac:dyDescent="0.25">
      <c r="A153" s="72" t="s">
        <v>201</v>
      </c>
      <c r="B153" s="55">
        <v>7716591967</v>
      </c>
      <c r="C153" s="51" t="s">
        <v>493</v>
      </c>
      <c r="D153" s="52" t="s">
        <v>397</v>
      </c>
      <c r="E153" s="52" t="s">
        <v>364</v>
      </c>
      <c r="F153" s="52" t="s">
        <v>355</v>
      </c>
      <c r="G153" s="52" t="s">
        <v>368</v>
      </c>
      <c r="H153" s="52" t="s">
        <v>360</v>
      </c>
      <c r="I153" s="52" t="s">
        <v>317</v>
      </c>
      <c r="J153" s="51">
        <v>2023</v>
      </c>
      <c r="K153" s="51" t="s">
        <v>1084</v>
      </c>
      <c r="L153" s="63" t="s">
        <v>607</v>
      </c>
      <c r="M153" s="51" t="s">
        <v>606</v>
      </c>
      <c r="N153" s="56" t="s">
        <v>608</v>
      </c>
      <c r="O153" s="61" t="s">
        <v>609</v>
      </c>
      <c r="P153" s="61" t="s">
        <v>591</v>
      </c>
      <c r="Q153" s="51">
        <f>IF(SUMPRODUCT(($A$4:$A153=Таблица3[[#This Row],[Наименование]])*($B$4:$B153=Таблица3[[#This Row],[ИНН]]))&gt;1,0,1)</f>
        <v>0</v>
      </c>
      <c r="R153" s="51">
        <f>IF(SUMPRODUCT(($A$4:$A153=A153)*($E$4:$E153=E153))&gt;1,0,1)</f>
        <v>0</v>
      </c>
      <c r="S153" s="51">
        <f>IF(SUMPRODUCT(($A$4:$A153=A153)*($F$4:$F153=F153))&gt;1,0,1)</f>
        <v>0</v>
      </c>
      <c r="T153" s="51">
        <f>IF(SUMPRODUCT(($A$4:$A153=A153)*($G$4:$G153=G153))&gt;1,0,1)</f>
        <v>0</v>
      </c>
      <c r="U153" s="51">
        <f>IF(SUMPRODUCT(($A$4:$A153=A153)*($H$4:$H153=H153))&gt;1,0,1)</f>
        <v>0</v>
      </c>
      <c r="V153" s="74">
        <f>IF(SUMPRODUCT(($A$4:$A153=A153)*($K$4:$K153=K153))&gt;1,0,1)</f>
        <v>0</v>
      </c>
      <c r="W153" s="74">
        <f>IF(SUMPRODUCT(($A$4:$A153=Таблица3[[#This Row],[Наименование]])*($B$4:$B153=Таблица3[[#This Row],[ИНН]])*($I$4:$I153=I153))&gt;1,0,1)</f>
        <v>1</v>
      </c>
      <c r="X153" s="76">
        <f>Таблица3[[#This Row],[Категория]]-Таблица3[[#This Row],[Уникальные компании]]</f>
        <v>0</v>
      </c>
    </row>
    <row r="154" spans="1:24" s="62" customFormat="1" ht="51" x14ac:dyDescent="0.25">
      <c r="A154" s="72" t="s">
        <v>201</v>
      </c>
      <c r="B154" s="55">
        <v>7716591967</v>
      </c>
      <c r="C154" s="51" t="s">
        <v>493</v>
      </c>
      <c r="D154" s="52" t="s">
        <v>401</v>
      </c>
      <c r="E154" s="52" t="s">
        <v>364</v>
      </c>
      <c r="F154" s="52" t="s">
        <v>355</v>
      </c>
      <c r="G154" s="52" t="s">
        <v>368</v>
      </c>
      <c r="H154" s="52" t="s">
        <v>360</v>
      </c>
      <c r="I154" s="52" t="s">
        <v>339</v>
      </c>
      <c r="J154" s="51">
        <v>2023</v>
      </c>
      <c r="K154" s="51" t="s">
        <v>1084</v>
      </c>
      <c r="L154" s="63" t="s">
        <v>607</v>
      </c>
      <c r="M154" s="51" t="s">
        <v>606</v>
      </c>
      <c r="N154" s="56" t="s">
        <v>608</v>
      </c>
      <c r="O154" s="61" t="s">
        <v>609</v>
      </c>
      <c r="P154" s="61" t="s">
        <v>591</v>
      </c>
      <c r="Q154" s="51">
        <f>IF(SUMPRODUCT(($A$4:$A154=Таблица3[[#This Row],[Наименование]])*($B$4:$B154=Таблица3[[#This Row],[ИНН]]))&gt;1,0,1)</f>
        <v>0</v>
      </c>
      <c r="R154" s="51">
        <f>IF(SUMPRODUCT(($A$4:$A154=A154)*($E$4:$E154=E154))&gt;1,0,1)</f>
        <v>0</v>
      </c>
      <c r="S154" s="51">
        <f>IF(SUMPRODUCT(($A$4:$A154=A154)*($F$4:$F154=F154))&gt;1,0,1)</f>
        <v>0</v>
      </c>
      <c r="T154" s="51">
        <f>IF(SUMPRODUCT(($A$4:$A154=A154)*($G$4:$G154=G154))&gt;1,0,1)</f>
        <v>0</v>
      </c>
      <c r="U154" s="51">
        <f>IF(SUMPRODUCT(($A$4:$A154=A154)*($H$4:$H154=H154))&gt;1,0,1)</f>
        <v>0</v>
      </c>
      <c r="V154" s="74">
        <f>IF(SUMPRODUCT(($A$4:$A154=A154)*($K$4:$K154=K154))&gt;1,0,1)</f>
        <v>0</v>
      </c>
      <c r="W154" s="74">
        <f>IF(SUMPRODUCT(($A$4:$A154=Таблица3[[#This Row],[Наименование]])*($B$4:$B154=Таблица3[[#This Row],[ИНН]])*($I$4:$I154=I154))&gt;1,0,1)</f>
        <v>1</v>
      </c>
      <c r="X154" s="76">
        <f>Таблица3[[#This Row],[Категория]]-Таблица3[[#This Row],[Уникальные компании]]</f>
        <v>0</v>
      </c>
    </row>
    <row r="155" spans="1:24" s="62" customFormat="1" ht="63.75" x14ac:dyDescent="0.25">
      <c r="A155" s="72" t="s">
        <v>241</v>
      </c>
      <c r="B155" s="55">
        <v>1324002257</v>
      </c>
      <c r="C155" s="51" t="s">
        <v>827</v>
      </c>
      <c r="D155" s="52" t="s">
        <v>400</v>
      </c>
      <c r="E155" s="52" t="s">
        <v>365</v>
      </c>
      <c r="F155" s="52" t="s">
        <v>355</v>
      </c>
      <c r="G155" s="52" t="s">
        <v>369</v>
      </c>
      <c r="H155" s="52" t="s">
        <v>360</v>
      </c>
      <c r="I155" s="52" t="s">
        <v>335</v>
      </c>
      <c r="J155" s="51">
        <v>2023</v>
      </c>
      <c r="K155" s="51" t="s">
        <v>1083</v>
      </c>
      <c r="L155" s="63">
        <v>42837</v>
      </c>
      <c r="M155" s="51" t="s">
        <v>825</v>
      </c>
      <c r="N155" s="51">
        <v>84957884928</v>
      </c>
      <c r="O155" s="51" t="s">
        <v>826</v>
      </c>
      <c r="P155" s="51" t="s">
        <v>567</v>
      </c>
      <c r="Q155" s="51">
        <f>IF(SUMPRODUCT(($A$4:$A155=Таблица3[[#This Row],[Наименование]])*($B$4:$B155=Таблица3[[#This Row],[ИНН]]))&gt;1,0,1)</f>
        <v>1</v>
      </c>
      <c r="R155" s="51">
        <f>IF(SUMPRODUCT(($A$4:$A155=A155)*($E$4:$E155=E155))&gt;1,0,1)</f>
        <v>1</v>
      </c>
      <c r="S155" s="51">
        <f>IF(SUMPRODUCT(($A$4:$A155=A155)*($F$4:$F155=F155))&gt;1,0,1)</f>
        <v>1</v>
      </c>
      <c r="T155" s="51">
        <f>IF(SUMPRODUCT(($A$4:$A155=A155)*($G$4:$G155=G155))&gt;1,0,1)</f>
        <v>1</v>
      </c>
      <c r="U155" s="51">
        <f>IF(SUMPRODUCT(($A$4:$A155=A155)*($H$4:$H155=H155))&gt;1,0,1)</f>
        <v>1</v>
      </c>
      <c r="V155" s="74">
        <f>IF(SUMPRODUCT(($A$4:$A155=A155)*($K$4:$K155=K155))&gt;1,0,1)</f>
        <v>1</v>
      </c>
      <c r="W155" s="74">
        <f>IF(SUMPRODUCT(($A$4:$A155=Таблица3[[#This Row],[Наименование]])*($B$4:$B155=Таблица3[[#This Row],[ИНН]])*($I$4:$I155=I155))&gt;1,0,1)</f>
        <v>1</v>
      </c>
      <c r="X155" s="76">
        <f>Таблица3[[#This Row],[Категория]]-Таблица3[[#This Row],[Уникальные компании]]</f>
        <v>0</v>
      </c>
    </row>
    <row r="156" spans="1:24" s="62" customFormat="1" ht="51" x14ac:dyDescent="0.25">
      <c r="A156" s="73" t="s">
        <v>292</v>
      </c>
      <c r="B156" s="55">
        <v>1316105890</v>
      </c>
      <c r="C156" s="51" t="s">
        <v>1055</v>
      </c>
      <c r="D156" s="52" t="s">
        <v>385</v>
      </c>
      <c r="E156" s="52" t="s">
        <v>362</v>
      </c>
      <c r="F156" s="52" t="s">
        <v>355</v>
      </c>
      <c r="G156" s="52" t="s">
        <v>366</v>
      </c>
      <c r="H156" s="52" t="s">
        <v>361</v>
      </c>
      <c r="I156" s="78" t="s">
        <v>1977</v>
      </c>
      <c r="J156" s="51">
        <v>2023</v>
      </c>
      <c r="K156" s="51" t="s">
        <v>1090</v>
      </c>
      <c r="L156" s="68" t="s">
        <v>1054</v>
      </c>
      <c r="M156" s="51" t="s">
        <v>1056</v>
      </c>
      <c r="N156" s="56" t="s">
        <v>1059</v>
      </c>
      <c r="O156" s="61" t="s">
        <v>1058</v>
      </c>
      <c r="P156" s="61" t="s">
        <v>1057</v>
      </c>
      <c r="Q156" s="51">
        <f>IF(SUMPRODUCT(($A$4:$A156=Таблица3[[#This Row],[Наименование]])*($B$4:$B156=Таблица3[[#This Row],[ИНН]]))&gt;1,0,1)</f>
        <v>1</v>
      </c>
      <c r="R156" s="51">
        <f>IF(SUMPRODUCT(($A$4:$A156=A156)*($E$4:$E156=E156))&gt;1,0,1)</f>
        <v>1</v>
      </c>
      <c r="S156" s="51">
        <f>IF(SUMPRODUCT(($A$4:$A156=A156)*($F$4:$F156=F156))&gt;1,0,1)</f>
        <v>1</v>
      </c>
      <c r="T156" s="51">
        <f>IF(SUMPRODUCT(($A$4:$A156=A156)*($G$4:$G156=G156))&gt;1,0,1)</f>
        <v>1</v>
      </c>
      <c r="U156" s="51">
        <f>IF(SUMPRODUCT(($A$4:$A156=A156)*($H$4:$H156=H156))&gt;1,0,1)</f>
        <v>1</v>
      </c>
      <c r="V156" s="74">
        <f>IF(SUMPRODUCT(($A$4:$A156=A156)*($K$4:$K156=K156))&gt;1,0,1)</f>
        <v>1</v>
      </c>
      <c r="W156" s="74">
        <f>IF(SUMPRODUCT(($A$4:$A156=Таблица3[[#This Row],[Наименование]])*($B$4:$B156=Таблица3[[#This Row],[ИНН]])*($I$4:$I156=I156))&gt;1,0,1)</f>
        <v>1</v>
      </c>
      <c r="X156" s="76">
        <f>Таблица3[[#This Row],[Категория]]-Таблица3[[#This Row],[Уникальные компании]]</f>
        <v>0</v>
      </c>
    </row>
    <row r="157" spans="1:24" s="62" customFormat="1" ht="89.25" x14ac:dyDescent="0.25">
      <c r="A157" s="72" t="s">
        <v>263</v>
      </c>
      <c r="B157" s="55">
        <v>1326228122</v>
      </c>
      <c r="C157" s="51" t="s">
        <v>556</v>
      </c>
      <c r="D157" s="52" t="s">
        <v>402</v>
      </c>
      <c r="E157" s="52" t="s">
        <v>364</v>
      </c>
      <c r="F157" s="52" t="s">
        <v>355</v>
      </c>
      <c r="G157" s="52" t="s">
        <v>369</v>
      </c>
      <c r="H157" s="52" t="s">
        <v>360</v>
      </c>
      <c r="I157" s="52" t="s">
        <v>336</v>
      </c>
      <c r="J157" s="51">
        <v>2023</v>
      </c>
      <c r="K157" s="51" t="s">
        <v>1080</v>
      </c>
      <c r="L157" s="63">
        <v>41796</v>
      </c>
      <c r="M157" s="51" t="s">
        <v>944</v>
      </c>
      <c r="N157" s="56" t="s">
        <v>943</v>
      </c>
      <c r="O157" s="61" t="s">
        <v>942</v>
      </c>
      <c r="P157" s="61" t="s">
        <v>941</v>
      </c>
      <c r="Q157" s="51">
        <f>IF(SUMPRODUCT(($A$4:$A157=Таблица3[[#This Row],[Наименование]])*($B$4:$B157=Таблица3[[#This Row],[ИНН]]))&gt;1,0,1)</f>
        <v>1</v>
      </c>
      <c r="R157" s="51">
        <f>IF(SUMPRODUCT(($A$4:$A157=A157)*($E$4:$E157=E157))&gt;1,0,1)</f>
        <v>1</v>
      </c>
      <c r="S157" s="51">
        <f>IF(SUMPRODUCT(($A$4:$A157=A157)*($F$4:$F157=F157))&gt;1,0,1)</f>
        <v>1</v>
      </c>
      <c r="T157" s="51">
        <f>IF(SUMPRODUCT(($A$4:$A157=A157)*($G$4:$G157=G157))&gt;1,0,1)</f>
        <v>1</v>
      </c>
      <c r="U157" s="51">
        <f>IF(SUMPRODUCT(($A$4:$A157=A157)*($H$4:$H157=H157))&gt;1,0,1)</f>
        <v>1</v>
      </c>
      <c r="V157" s="74">
        <f>IF(SUMPRODUCT(($A$4:$A157=A157)*($K$4:$K157=K157))&gt;1,0,1)</f>
        <v>1</v>
      </c>
      <c r="W157" s="74">
        <f>IF(SUMPRODUCT(($A$4:$A157=Таблица3[[#This Row],[Наименование]])*($B$4:$B157=Таблица3[[#This Row],[ИНН]])*($I$4:$I157=I157))&gt;1,0,1)</f>
        <v>1</v>
      </c>
      <c r="X157" s="76">
        <f>Таблица3[[#This Row],[Категория]]-Таблица3[[#This Row],[Уникальные компании]]</f>
        <v>0</v>
      </c>
    </row>
    <row r="158" spans="1:24" s="62" customFormat="1" ht="63.75" x14ac:dyDescent="0.25">
      <c r="A158" s="72" t="s">
        <v>713</v>
      </c>
      <c r="B158" s="55">
        <v>7810014283</v>
      </c>
      <c r="C158" s="51" t="s">
        <v>582</v>
      </c>
      <c r="D158" s="52" t="s">
        <v>398</v>
      </c>
      <c r="E158" s="52" t="s">
        <v>362</v>
      </c>
      <c r="F158" s="52" t="s">
        <v>355</v>
      </c>
      <c r="G158" s="52" t="s">
        <v>366</v>
      </c>
      <c r="H158" s="52" t="s">
        <v>360</v>
      </c>
      <c r="I158" s="52" t="s">
        <v>327</v>
      </c>
      <c r="J158" s="51">
        <v>2023</v>
      </c>
      <c r="K158" s="51" t="s">
        <v>1080</v>
      </c>
      <c r="L158" s="63" t="s">
        <v>708</v>
      </c>
      <c r="M158" s="51" t="s">
        <v>712</v>
      </c>
      <c r="N158" s="56" t="s">
        <v>711</v>
      </c>
      <c r="O158" s="61" t="s">
        <v>710</v>
      </c>
      <c r="P158" s="61" t="s">
        <v>709</v>
      </c>
      <c r="Q158" s="51">
        <f>IF(SUMPRODUCT(($A$4:$A158=Таблица3[[#This Row],[Наименование]])*($B$4:$B158=Таблица3[[#This Row],[ИНН]]))&gt;1,0,1)</f>
        <v>1</v>
      </c>
      <c r="R158" s="51">
        <f>IF(SUMPRODUCT(($A$4:$A158=A158)*($E$4:$E158=E158))&gt;1,0,1)</f>
        <v>1</v>
      </c>
      <c r="S158" s="51">
        <f>IF(SUMPRODUCT(($A$4:$A158=A158)*($F$4:$F158=F158))&gt;1,0,1)</f>
        <v>1</v>
      </c>
      <c r="T158" s="51">
        <f>IF(SUMPRODUCT(($A$4:$A158=A158)*($G$4:$G158=G158))&gt;1,0,1)</f>
        <v>1</v>
      </c>
      <c r="U158" s="51">
        <f>IF(SUMPRODUCT(($A$4:$A158=A158)*($H$4:$H158=H158))&gt;1,0,1)</f>
        <v>1</v>
      </c>
      <c r="V158" s="74">
        <f>IF(SUMPRODUCT(($A$4:$A158=A158)*($K$4:$K158=K158))&gt;1,0,1)</f>
        <v>1</v>
      </c>
      <c r="W158" s="74">
        <f>IF(SUMPRODUCT(($A$4:$A158=Таблица3[[#This Row],[Наименование]])*($B$4:$B158=Таблица3[[#This Row],[ИНН]])*($I$4:$I158=I158))&gt;1,0,1)</f>
        <v>1</v>
      </c>
      <c r="X158" s="76">
        <f>Таблица3[[#This Row],[Категория]]-Таблица3[[#This Row],[Уникальные компании]]</f>
        <v>0</v>
      </c>
    </row>
    <row r="159" spans="1:24" s="62" customFormat="1" ht="63.75" x14ac:dyDescent="0.25">
      <c r="A159" s="72" t="s">
        <v>713</v>
      </c>
      <c r="B159" s="55">
        <v>7810014283</v>
      </c>
      <c r="C159" s="51" t="s">
        <v>582</v>
      </c>
      <c r="D159" s="52" t="s">
        <v>402</v>
      </c>
      <c r="E159" s="52" t="s">
        <v>362</v>
      </c>
      <c r="F159" s="52" t="s">
        <v>355</v>
      </c>
      <c r="G159" s="52" t="s">
        <v>366</v>
      </c>
      <c r="H159" s="52" t="s">
        <v>360</v>
      </c>
      <c r="I159" s="52" t="s">
        <v>336</v>
      </c>
      <c r="J159" s="51">
        <v>2023</v>
      </c>
      <c r="K159" s="51" t="s">
        <v>1080</v>
      </c>
      <c r="L159" s="63" t="s">
        <v>708</v>
      </c>
      <c r="M159" s="51" t="s">
        <v>712</v>
      </c>
      <c r="N159" s="56" t="s">
        <v>711</v>
      </c>
      <c r="O159" s="61" t="s">
        <v>710</v>
      </c>
      <c r="P159" s="61" t="s">
        <v>709</v>
      </c>
      <c r="Q159" s="51">
        <f>IF(SUMPRODUCT(($A$4:$A159=Таблица3[[#This Row],[Наименование]])*($B$4:$B159=Таблица3[[#This Row],[ИНН]]))&gt;1,0,1)</f>
        <v>0</v>
      </c>
      <c r="R159" s="51">
        <f>IF(SUMPRODUCT(($A$4:$A159=A159)*($E$4:$E159=E159))&gt;1,0,1)</f>
        <v>0</v>
      </c>
      <c r="S159" s="51">
        <f>IF(SUMPRODUCT(($A$4:$A159=A159)*($F$4:$F159=F159))&gt;1,0,1)</f>
        <v>0</v>
      </c>
      <c r="T159" s="51">
        <f>IF(SUMPRODUCT(($A$4:$A159=A159)*($G$4:$G159=G159))&gt;1,0,1)</f>
        <v>0</v>
      </c>
      <c r="U159" s="51">
        <f>IF(SUMPRODUCT(($A$4:$A159=A159)*($H$4:$H159=H159))&gt;1,0,1)</f>
        <v>0</v>
      </c>
      <c r="V159" s="74">
        <f>IF(SUMPRODUCT(($A$4:$A159=A159)*($K$4:$K159=K159))&gt;1,0,1)</f>
        <v>0</v>
      </c>
      <c r="W159" s="74">
        <f>IF(SUMPRODUCT(($A$4:$A159=Таблица3[[#This Row],[Наименование]])*($B$4:$B159=Таблица3[[#This Row],[ИНН]])*($I$4:$I159=I159))&gt;1,0,1)</f>
        <v>1</v>
      </c>
      <c r="X159" s="76">
        <f>Таблица3[[#This Row],[Категория]]-Таблица3[[#This Row],[Уникальные компании]]</f>
        <v>0</v>
      </c>
    </row>
    <row r="160" spans="1:24" s="62" customFormat="1" ht="63.75" x14ac:dyDescent="0.25">
      <c r="A160" s="72" t="s">
        <v>236</v>
      </c>
      <c r="B160" s="55">
        <v>1327153649</v>
      </c>
      <c r="C160" s="51" t="s">
        <v>582</v>
      </c>
      <c r="D160" s="52" t="s">
        <v>399</v>
      </c>
      <c r="E160" s="52" t="s">
        <v>362</v>
      </c>
      <c r="F160" s="52" t="s">
        <v>355</v>
      </c>
      <c r="G160" s="52" t="s">
        <v>366</v>
      </c>
      <c r="H160" s="52" t="s">
        <v>360</v>
      </c>
      <c r="I160" s="52" t="s">
        <v>332</v>
      </c>
      <c r="J160" s="51">
        <v>2023</v>
      </c>
      <c r="K160" s="51" t="s">
        <v>1080</v>
      </c>
      <c r="L160" s="63">
        <v>37524</v>
      </c>
      <c r="M160" s="51" t="s">
        <v>806</v>
      </c>
      <c r="N160" s="56" t="s">
        <v>804</v>
      </c>
      <c r="O160" s="61" t="s">
        <v>805</v>
      </c>
      <c r="P160" s="61" t="s">
        <v>803</v>
      </c>
      <c r="Q160" s="51">
        <f>IF(SUMPRODUCT(($A$4:$A160=Таблица3[[#This Row],[Наименование]])*($B$4:$B160=Таблица3[[#This Row],[ИНН]]))&gt;1,0,1)</f>
        <v>1</v>
      </c>
      <c r="R160" s="51">
        <f>IF(SUMPRODUCT(($A$4:$A160=A160)*($E$4:$E160=E160))&gt;1,0,1)</f>
        <v>1</v>
      </c>
      <c r="S160" s="51">
        <f>IF(SUMPRODUCT(($A$4:$A160=A160)*($F$4:$F160=F160))&gt;1,0,1)</f>
        <v>1</v>
      </c>
      <c r="T160" s="51">
        <f>IF(SUMPRODUCT(($A$4:$A160=A160)*($G$4:$G160=G160))&gt;1,0,1)</f>
        <v>1</v>
      </c>
      <c r="U160" s="51">
        <f>IF(SUMPRODUCT(($A$4:$A160=A160)*($H$4:$H160=H160))&gt;1,0,1)</f>
        <v>1</v>
      </c>
      <c r="V160" s="74">
        <f>IF(SUMPRODUCT(($A$4:$A160=A160)*($K$4:$K160=K160))&gt;1,0,1)</f>
        <v>1</v>
      </c>
      <c r="W160" s="74">
        <f>IF(SUMPRODUCT(($A$4:$A160=Таблица3[[#This Row],[Наименование]])*($B$4:$B160=Таблица3[[#This Row],[ИНН]])*($I$4:$I160=I160))&gt;1,0,1)</f>
        <v>1</v>
      </c>
      <c r="X160" s="76">
        <f>Таблица3[[#This Row],[Категория]]-Таблица3[[#This Row],[Уникальные компании]]</f>
        <v>0</v>
      </c>
    </row>
    <row r="161" spans="1:24" s="62" customFormat="1" ht="63.75" x14ac:dyDescent="0.25">
      <c r="A161" s="72" t="s">
        <v>236</v>
      </c>
      <c r="B161" s="55">
        <v>1327153649</v>
      </c>
      <c r="C161" s="51" t="s">
        <v>582</v>
      </c>
      <c r="D161" s="52" t="s">
        <v>398</v>
      </c>
      <c r="E161" s="52" t="s">
        <v>362</v>
      </c>
      <c r="F161" s="52" t="s">
        <v>355</v>
      </c>
      <c r="G161" s="52" t="s">
        <v>366</v>
      </c>
      <c r="H161" s="52" t="s">
        <v>360</v>
      </c>
      <c r="I161" s="52" t="s">
        <v>327</v>
      </c>
      <c r="J161" s="51">
        <v>2023</v>
      </c>
      <c r="K161" s="51" t="s">
        <v>1080</v>
      </c>
      <c r="L161" s="63">
        <v>37524</v>
      </c>
      <c r="M161" s="51" t="s">
        <v>806</v>
      </c>
      <c r="N161" s="56" t="s">
        <v>804</v>
      </c>
      <c r="O161" s="61" t="s">
        <v>805</v>
      </c>
      <c r="P161" s="61" t="s">
        <v>803</v>
      </c>
      <c r="Q161" s="51">
        <f>IF(SUMPRODUCT(($A$4:$A161=Таблица3[[#This Row],[Наименование]])*($B$4:$B161=Таблица3[[#This Row],[ИНН]]))&gt;1,0,1)</f>
        <v>0</v>
      </c>
      <c r="R161" s="51">
        <f>IF(SUMPRODUCT(($A$4:$A161=A161)*($E$4:$E161=E161))&gt;1,0,1)</f>
        <v>0</v>
      </c>
      <c r="S161" s="51">
        <f>IF(SUMPRODUCT(($A$4:$A161=A161)*($F$4:$F161=F161))&gt;1,0,1)</f>
        <v>0</v>
      </c>
      <c r="T161" s="51">
        <f>IF(SUMPRODUCT(($A$4:$A161=A161)*($G$4:$G161=G161))&gt;1,0,1)</f>
        <v>0</v>
      </c>
      <c r="U161" s="51">
        <f>IF(SUMPRODUCT(($A$4:$A161=A161)*($H$4:$H161=H161))&gt;1,0,1)</f>
        <v>0</v>
      </c>
      <c r="V161" s="74">
        <f>IF(SUMPRODUCT(($A$4:$A161=A161)*($K$4:$K161=K161))&gt;1,0,1)</f>
        <v>0</v>
      </c>
      <c r="W161" s="74">
        <f>IF(SUMPRODUCT(($A$4:$A161=Таблица3[[#This Row],[Наименование]])*($B$4:$B161=Таблица3[[#This Row],[ИНН]])*($I$4:$I161=I161))&gt;1,0,1)</f>
        <v>1</v>
      </c>
      <c r="X161" s="76">
        <f>Таблица3[[#This Row],[Категория]]-Таблица3[[#This Row],[Уникальные компании]]</f>
        <v>0</v>
      </c>
    </row>
    <row r="162" spans="1:24" s="62" customFormat="1" ht="63.75" x14ac:dyDescent="0.25">
      <c r="A162" s="72" t="s">
        <v>236</v>
      </c>
      <c r="B162" s="55">
        <v>1327153649</v>
      </c>
      <c r="C162" s="51" t="s">
        <v>582</v>
      </c>
      <c r="D162" s="52" t="s">
        <v>402</v>
      </c>
      <c r="E162" s="52" t="s">
        <v>362</v>
      </c>
      <c r="F162" s="52" t="s">
        <v>355</v>
      </c>
      <c r="G162" s="52" t="s">
        <v>366</v>
      </c>
      <c r="H162" s="52" t="s">
        <v>360</v>
      </c>
      <c r="I162" s="52" t="s">
        <v>336</v>
      </c>
      <c r="J162" s="51">
        <v>2023</v>
      </c>
      <c r="K162" s="51" t="s">
        <v>1080</v>
      </c>
      <c r="L162" s="63">
        <v>37524</v>
      </c>
      <c r="M162" s="51" t="s">
        <v>806</v>
      </c>
      <c r="N162" s="56" t="s">
        <v>804</v>
      </c>
      <c r="O162" s="61" t="s">
        <v>805</v>
      </c>
      <c r="P162" s="61" t="s">
        <v>803</v>
      </c>
      <c r="Q162" s="51">
        <f>IF(SUMPRODUCT(($A$4:$A162=Таблица3[[#This Row],[Наименование]])*($B$4:$B162=Таблица3[[#This Row],[ИНН]]))&gt;1,0,1)</f>
        <v>0</v>
      </c>
      <c r="R162" s="51">
        <f>IF(SUMPRODUCT(($A$4:$A162=A162)*($E$4:$E162=E162))&gt;1,0,1)</f>
        <v>0</v>
      </c>
      <c r="S162" s="51">
        <f>IF(SUMPRODUCT(($A$4:$A162=A162)*($F$4:$F162=F162))&gt;1,0,1)</f>
        <v>0</v>
      </c>
      <c r="T162" s="51">
        <f>IF(SUMPRODUCT(($A$4:$A162=A162)*($G$4:$G162=G162))&gt;1,0,1)</f>
        <v>0</v>
      </c>
      <c r="U162" s="51">
        <f>IF(SUMPRODUCT(($A$4:$A162=A162)*($H$4:$H162=H162))&gt;1,0,1)</f>
        <v>0</v>
      </c>
      <c r="V162" s="74">
        <f>IF(SUMPRODUCT(($A$4:$A162=A162)*($K$4:$K162=K162))&gt;1,0,1)</f>
        <v>0</v>
      </c>
      <c r="W162" s="74">
        <f>IF(SUMPRODUCT(($A$4:$A162=Таблица3[[#This Row],[Наименование]])*($B$4:$B162=Таблица3[[#This Row],[ИНН]])*($I$4:$I162=I162))&gt;1,0,1)</f>
        <v>1</v>
      </c>
      <c r="X162" s="76">
        <f>Таблица3[[#This Row],[Категория]]-Таблица3[[#This Row],[Уникальные компании]]</f>
        <v>0</v>
      </c>
    </row>
    <row r="163" spans="1:24" s="62" customFormat="1" ht="63.75" x14ac:dyDescent="0.25">
      <c r="A163" s="72" t="s">
        <v>271</v>
      </c>
      <c r="B163" s="55">
        <v>1327034546</v>
      </c>
      <c r="C163" s="51" t="s">
        <v>938</v>
      </c>
      <c r="D163" s="52" t="s">
        <v>402</v>
      </c>
      <c r="E163" s="52" t="s">
        <v>365</v>
      </c>
      <c r="F163" s="52" t="s">
        <v>355</v>
      </c>
      <c r="G163" s="52" t="s">
        <v>369</v>
      </c>
      <c r="H163" s="52" t="s">
        <v>361</v>
      </c>
      <c r="I163" s="52" t="s">
        <v>336</v>
      </c>
      <c r="J163" s="51">
        <v>2023</v>
      </c>
      <c r="K163" s="51" t="s">
        <v>1080</v>
      </c>
      <c r="L163" s="63" t="s">
        <v>937</v>
      </c>
      <c r="M163" s="51" t="s">
        <v>939</v>
      </c>
      <c r="N163" s="56" t="s">
        <v>935</v>
      </c>
      <c r="O163" s="61" t="s">
        <v>940</v>
      </c>
      <c r="P163" s="61" t="s">
        <v>934</v>
      </c>
      <c r="Q163" s="51">
        <f>IF(SUMPRODUCT(($A$4:$A163=Таблица3[[#This Row],[Наименование]])*($B$4:$B163=Таблица3[[#This Row],[ИНН]]))&gt;1,0,1)</f>
        <v>1</v>
      </c>
      <c r="R163" s="51">
        <f>IF(SUMPRODUCT(($A$4:$A163=A163)*($E$4:$E163=E163))&gt;1,0,1)</f>
        <v>1</v>
      </c>
      <c r="S163" s="51">
        <f>IF(SUMPRODUCT(($A$4:$A163=A163)*($F$4:$F163=F163))&gt;1,0,1)</f>
        <v>1</v>
      </c>
      <c r="T163" s="51">
        <f>IF(SUMPRODUCT(($A$4:$A163=A163)*($G$4:$G163=G163))&gt;1,0,1)</f>
        <v>1</v>
      </c>
      <c r="U163" s="51">
        <f>IF(SUMPRODUCT(($A$4:$A163=A163)*($H$4:$H163=H163))&gt;1,0,1)</f>
        <v>1</v>
      </c>
      <c r="V163" s="74">
        <f>IF(SUMPRODUCT(($A$4:$A163=A163)*($K$4:$K163=K163))&gt;1,0,1)</f>
        <v>1</v>
      </c>
      <c r="W163" s="74">
        <f>IF(SUMPRODUCT(($A$4:$A163=Таблица3[[#This Row],[Наименование]])*($B$4:$B163=Таблица3[[#This Row],[ИНН]])*($I$4:$I163=I163))&gt;1,0,1)</f>
        <v>1</v>
      </c>
      <c r="X163" s="76">
        <f>Таблица3[[#This Row],[Категория]]-Таблица3[[#This Row],[Уникальные компании]]</f>
        <v>0</v>
      </c>
    </row>
    <row r="164" spans="1:24" s="62" customFormat="1" ht="63.75" x14ac:dyDescent="0.25">
      <c r="A164" s="72" t="s">
        <v>207</v>
      </c>
      <c r="B164" s="55">
        <v>1326202389</v>
      </c>
      <c r="C164" s="51" t="s">
        <v>596</v>
      </c>
      <c r="D164" s="52" t="s">
        <v>392</v>
      </c>
      <c r="E164" s="52" t="s">
        <v>365</v>
      </c>
      <c r="F164" s="52" t="s">
        <v>355</v>
      </c>
      <c r="G164" s="52" t="s">
        <v>369</v>
      </c>
      <c r="H164" s="52" t="s">
        <v>360</v>
      </c>
      <c r="I164" s="52" t="s">
        <v>319</v>
      </c>
      <c r="J164" s="51">
        <v>2023</v>
      </c>
      <c r="K164" s="51" t="s">
        <v>1080</v>
      </c>
      <c r="L164" s="63" t="s">
        <v>636</v>
      </c>
      <c r="M164" s="51" t="s">
        <v>635</v>
      </c>
      <c r="N164" s="56" t="s">
        <v>634</v>
      </c>
      <c r="O164" s="61" t="s">
        <v>633</v>
      </c>
      <c r="P164" s="61" t="s">
        <v>632</v>
      </c>
      <c r="Q164" s="51">
        <f>IF(SUMPRODUCT(($A$4:$A164=Таблица3[[#This Row],[Наименование]])*($B$4:$B164=Таблица3[[#This Row],[ИНН]]))&gt;1,0,1)</f>
        <v>1</v>
      </c>
      <c r="R164" s="51">
        <f>IF(SUMPRODUCT(($A$4:$A164=A164)*($E$4:$E164=E164))&gt;1,0,1)</f>
        <v>1</v>
      </c>
      <c r="S164" s="51">
        <f>IF(SUMPRODUCT(($A$4:$A164=A164)*($F$4:$F164=F164))&gt;1,0,1)</f>
        <v>1</v>
      </c>
      <c r="T164" s="51">
        <f>IF(SUMPRODUCT(($A$4:$A164=A164)*($G$4:$G164=G164))&gt;1,0,1)</f>
        <v>1</v>
      </c>
      <c r="U164" s="51">
        <f>IF(SUMPRODUCT(($A$4:$A164=A164)*($H$4:$H164=H164))&gt;1,0,1)</f>
        <v>1</v>
      </c>
      <c r="V164" s="74">
        <f>IF(SUMPRODUCT(($A$4:$A164=A164)*($K$4:$K164=K164))&gt;1,0,1)</f>
        <v>1</v>
      </c>
      <c r="W164" s="74">
        <f>IF(SUMPRODUCT(($A$4:$A164=Таблица3[[#This Row],[Наименование]])*($B$4:$B164=Таблица3[[#This Row],[ИНН]])*($I$4:$I164=I164))&gt;1,0,1)</f>
        <v>1</v>
      </c>
      <c r="X164" s="76">
        <f>Таблица3[[#This Row],[Категория]]-Таблица3[[#This Row],[Уникальные компании]]</f>
        <v>0</v>
      </c>
    </row>
    <row r="165" spans="1:24" s="62" customFormat="1" ht="63.75" x14ac:dyDescent="0.25">
      <c r="A165" s="72" t="s">
        <v>207</v>
      </c>
      <c r="B165" s="55">
        <v>1326202389</v>
      </c>
      <c r="C165" s="51" t="s">
        <v>596</v>
      </c>
      <c r="D165" s="52" t="s">
        <v>397</v>
      </c>
      <c r="E165" s="52" t="s">
        <v>365</v>
      </c>
      <c r="F165" s="52" t="s">
        <v>355</v>
      </c>
      <c r="G165" s="52" t="s">
        <v>369</v>
      </c>
      <c r="H165" s="52" t="s">
        <v>360</v>
      </c>
      <c r="I165" s="52" t="s">
        <v>317</v>
      </c>
      <c r="J165" s="51">
        <v>2023</v>
      </c>
      <c r="K165" s="51" t="s">
        <v>1080</v>
      </c>
      <c r="L165" s="63" t="s">
        <v>636</v>
      </c>
      <c r="M165" s="51" t="s">
        <v>635</v>
      </c>
      <c r="N165" s="56" t="s">
        <v>634</v>
      </c>
      <c r="O165" s="61" t="s">
        <v>633</v>
      </c>
      <c r="P165" s="61" t="s">
        <v>632</v>
      </c>
      <c r="Q165" s="51">
        <f>IF(SUMPRODUCT(($A$4:$A165=Таблица3[[#This Row],[Наименование]])*($B$4:$B165=Таблица3[[#This Row],[ИНН]]))&gt;1,0,1)</f>
        <v>0</v>
      </c>
      <c r="R165" s="51">
        <f>IF(SUMPRODUCT(($A$4:$A165=A165)*($E$4:$E165=E165))&gt;1,0,1)</f>
        <v>0</v>
      </c>
      <c r="S165" s="51">
        <f>IF(SUMPRODUCT(($A$4:$A165=A165)*($F$4:$F165=F165))&gt;1,0,1)</f>
        <v>0</v>
      </c>
      <c r="T165" s="51">
        <f>IF(SUMPRODUCT(($A$4:$A165=A165)*($G$4:$G165=G165))&gt;1,0,1)</f>
        <v>0</v>
      </c>
      <c r="U165" s="51">
        <f>IF(SUMPRODUCT(($A$4:$A165=A165)*($H$4:$H165=H165))&gt;1,0,1)</f>
        <v>0</v>
      </c>
      <c r="V165" s="74">
        <f>IF(SUMPRODUCT(($A$4:$A165=A165)*($K$4:$K165=K165))&gt;1,0,1)</f>
        <v>0</v>
      </c>
      <c r="W165" s="74">
        <f>IF(SUMPRODUCT(($A$4:$A165=Таблица3[[#This Row],[Наименование]])*($B$4:$B165=Таблица3[[#This Row],[ИНН]])*($I$4:$I165=I165))&gt;1,0,1)</f>
        <v>1</v>
      </c>
      <c r="X165" s="76">
        <f>Таблица3[[#This Row],[Категория]]-Таблица3[[#This Row],[Уникальные компании]]</f>
        <v>0</v>
      </c>
    </row>
    <row r="166" spans="1:24" s="62" customFormat="1" ht="63.75" x14ac:dyDescent="0.25">
      <c r="A166" s="72" t="s">
        <v>207</v>
      </c>
      <c r="B166" s="55">
        <v>1326202389</v>
      </c>
      <c r="C166" s="51" t="s">
        <v>596</v>
      </c>
      <c r="D166" s="52" t="s">
        <v>400</v>
      </c>
      <c r="E166" s="52" t="s">
        <v>365</v>
      </c>
      <c r="F166" s="52" t="s">
        <v>355</v>
      </c>
      <c r="G166" s="52" t="s">
        <v>369</v>
      </c>
      <c r="H166" s="52" t="s">
        <v>360</v>
      </c>
      <c r="I166" s="52" t="s">
        <v>335</v>
      </c>
      <c r="J166" s="51">
        <v>2023</v>
      </c>
      <c r="K166" s="51" t="s">
        <v>1080</v>
      </c>
      <c r="L166" s="63" t="s">
        <v>636</v>
      </c>
      <c r="M166" s="51" t="s">
        <v>635</v>
      </c>
      <c r="N166" s="56" t="s">
        <v>634</v>
      </c>
      <c r="O166" s="61" t="s">
        <v>633</v>
      </c>
      <c r="P166" s="61" t="s">
        <v>632</v>
      </c>
      <c r="Q166" s="51">
        <f>IF(SUMPRODUCT(($A$4:$A166=Таблица3[[#This Row],[Наименование]])*($B$4:$B166=Таблица3[[#This Row],[ИНН]]))&gt;1,0,1)</f>
        <v>0</v>
      </c>
      <c r="R166" s="51">
        <f>IF(SUMPRODUCT(($A$4:$A166=A166)*($E$4:$E166=E166))&gt;1,0,1)</f>
        <v>0</v>
      </c>
      <c r="S166" s="51">
        <f>IF(SUMPRODUCT(($A$4:$A166=A166)*($F$4:$F166=F166))&gt;1,0,1)</f>
        <v>0</v>
      </c>
      <c r="T166" s="51">
        <f>IF(SUMPRODUCT(($A$4:$A166=A166)*($G$4:$G166=G166))&gt;1,0,1)</f>
        <v>0</v>
      </c>
      <c r="U166" s="51">
        <f>IF(SUMPRODUCT(($A$4:$A166=A166)*($H$4:$H166=H166))&gt;1,0,1)</f>
        <v>0</v>
      </c>
      <c r="V166" s="74">
        <f>IF(SUMPRODUCT(($A$4:$A166=A166)*($K$4:$K166=K166))&gt;1,0,1)</f>
        <v>0</v>
      </c>
      <c r="W166" s="74">
        <f>IF(SUMPRODUCT(($A$4:$A166=Таблица3[[#This Row],[Наименование]])*($B$4:$B166=Таблица3[[#This Row],[ИНН]])*($I$4:$I166=I166))&gt;1,0,1)</f>
        <v>1</v>
      </c>
      <c r="X166" s="76">
        <f>Таблица3[[#This Row],[Категория]]-Таблица3[[#This Row],[Уникальные компании]]</f>
        <v>0</v>
      </c>
    </row>
    <row r="167" spans="1:24" s="62" customFormat="1" ht="63.75" x14ac:dyDescent="0.25">
      <c r="A167" s="72" t="s">
        <v>207</v>
      </c>
      <c r="B167" s="55">
        <v>1326202389</v>
      </c>
      <c r="C167" s="51" t="s">
        <v>596</v>
      </c>
      <c r="D167" s="52" t="s">
        <v>402</v>
      </c>
      <c r="E167" s="52" t="s">
        <v>365</v>
      </c>
      <c r="F167" s="52" t="s">
        <v>355</v>
      </c>
      <c r="G167" s="52" t="s">
        <v>369</v>
      </c>
      <c r="H167" s="52" t="s">
        <v>360</v>
      </c>
      <c r="I167" s="52" t="s">
        <v>336</v>
      </c>
      <c r="J167" s="51">
        <v>2023</v>
      </c>
      <c r="K167" s="51" t="s">
        <v>1080</v>
      </c>
      <c r="L167" s="63" t="s">
        <v>636</v>
      </c>
      <c r="M167" s="51" t="s">
        <v>635</v>
      </c>
      <c r="N167" s="56" t="s">
        <v>634</v>
      </c>
      <c r="O167" s="61" t="s">
        <v>633</v>
      </c>
      <c r="P167" s="61" t="s">
        <v>632</v>
      </c>
      <c r="Q167" s="51">
        <f>IF(SUMPRODUCT(($A$4:$A167=Таблица3[[#This Row],[Наименование]])*($B$4:$B167=Таблица3[[#This Row],[ИНН]]))&gt;1,0,1)</f>
        <v>0</v>
      </c>
      <c r="R167" s="51">
        <f>IF(SUMPRODUCT(($A$4:$A167=A167)*($E$4:$E167=E167))&gt;1,0,1)</f>
        <v>0</v>
      </c>
      <c r="S167" s="51">
        <f>IF(SUMPRODUCT(($A$4:$A167=A167)*($F$4:$F167=F167))&gt;1,0,1)</f>
        <v>0</v>
      </c>
      <c r="T167" s="51">
        <f>IF(SUMPRODUCT(($A$4:$A167=A167)*($G$4:$G167=G167))&gt;1,0,1)</f>
        <v>0</v>
      </c>
      <c r="U167" s="51">
        <f>IF(SUMPRODUCT(($A$4:$A167=A167)*($H$4:$H167=H167))&gt;1,0,1)</f>
        <v>0</v>
      </c>
      <c r="V167" s="74">
        <f>IF(SUMPRODUCT(($A$4:$A167=A167)*($K$4:$K167=K167))&gt;1,0,1)</f>
        <v>0</v>
      </c>
      <c r="W167" s="74">
        <f>IF(SUMPRODUCT(($A$4:$A167=Таблица3[[#This Row],[Наименование]])*($B$4:$B167=Таблица3[[#This Row],[ИНН]])*($I$4:$I167=I167))&gt;1,0,1)</f>
        <v>1</v>
      </c>
      <c r="X167" s="76">
        <f>Таблица3[[#This Row],[Категория]]-Таблица3[[#This Row],[Уникальные компании]]</f>
        <v>0</v>
      </c>
    </row>
    <row r="168" spans="1:24" s="62" customFormat="1" ht="51" x14ac:dyDescent="0.25">
      <c r="A168" s="72" t="s">
        <v>189</v>
      </c>
      <c r="B168" s="55">
        <v>1326189434</v>
      </c>
      <c r="C168" s="51" t="s">
        <v>544</v>
      </c>
      <c r="D168" s="52" t="s">
        <v>388</v>
      </c>
      <c r="E168" s="52" t="s">
        <v>364</v>
      </c>
      <c r="F168" s="52" t="s">
        <v>355</v>
      </c>
      <c r="G168" s="52" t="s">
        <v>368</v>
      </c>
      <c r="H168" s="52" t="s">
        <v>360</v>
      </c>
      <c r="I168" s="52" t="s">
        <v>324</v>
      </c>
      <c r="J168" s="51">
        <v>2023</v>
      </c>
      <c r="K168" s="51" t="s">
        <v>1080</v>
      </c>
      <c r="L168" s="63">
        <v>37952</v>
      </c>
      <c r="M168" s="51" t="s">
        <v>543</v>
      </c>
      <c r="N168" s="56" t="s">
        <v>542</v>
      </c>
      <c r="O168" s="61" t="s">
        <v>541</v>
      </c>
      <c r="P168" s="61" t="s">
        <v>540</v>
      </c>
      <c r="Q168" s="51">
        <f>IF(SUMPRODUCT(($A$4:$A168=Таблица3[[#This Row],[Наименование]])*($B$4:$B168=Таблица3[[#This Row],[ИНН]]))&gt;1,0,1)</f>
        <v>1</v>
      </c>
      <c r="R168" s="51">
        <f>IF(SUMPRODUCT(($A$4:$A168=A168)*($E$4:$E168=E168))&gt;1,0,1)</f>
        <v>1</v>
      </c>
      <c r="S168" s="51">
        <f>IF(SUMPRODUCT(($A$4:$A168=A168)*($F$4:$F168=F168))&gt;1,0,1)</f>
        <v>1</v>
      </c>
      <c r="T168" s="51">
        <f>IF(SUMPRODUCT(($A$4:$A168=A168)*($G$4:$G168=G168))&gt;1,0,1)</f>
        <v>1</v>
      </c>
      <c r="U168" s="51">
        <f>IF(SUMPRODUCT(($A$4:$A168=A168)*($H$4:$H168=H168))&gt;1,0,1)</f>
        <v>1</v>
      </c>
      <c r="V168" s="74">
        <f>IF(SUMPRODUCT(($A$4:$A168=A168)*($K$4:$K168=K168))&gt;1,0,1)</f>
        <v>1</v>
      </c>
      <c r="W168" s="74">
        <f>IF(SUMPRODUCT(($A$4:$A168=Таблица3[[#This Row],[Наименование]])*($B$4:$B168=Таблица3[[#This Row],[ИНН]])*($I$4:$I168=I168))&gt;1,0,1)</f>
        <v>1</v>
      </c>
      <c r="X168" s="76">
        <f>Таблица3[[#This Row],[Категория]]-Таблица3[[#This Row],[Уникальные компании]]</f>
        <v>0</v>
      </c>
    </row>
    <row r="169" spans="1:24" s="62" customFormat="1" ht="51" x14ac:dyDescent="0.25">
      <c r="A169" s="72" t="s">
        <v>189</v>
      </c>
      <c r="B169" s="55">
        <v>1326189434</v>
      </c>
      <c r="C169" s="51" t="s">
        <v>544</v>
      </c>
      <c r="D169" s="52" t="s">
        <v>397</v>
      </c>
      <c r="E169" s="52" t="s">
        <v>364</v>
      </c>
      <c r="F169" s="52" t="s">
        <v>355</v>
      </c>
      <c r="G169" s="52" t="s">
        <v>368</v>
      </c>
      <c r="H169" s="52" t="s">
        <v>360</v>
      </c>
      <c r="I169" s="52" t="s">
        <v>313</v>
      </c>
      <c r="J169" s="51">
        <v>2023</v>
      </c>
      <c r="K169" s="51" t="s">
        <v>1080</v>
      </c>
      <c r="L169" s="63">
        <v>37952</v>
      </c>
      <c r="M169" s="51" t="s">
        <v>543</v>
      </c>
      <c r="N169" s="56" t="s">
        <v>542</v>
      </c>
      <c r="O169" s="61" t="s">
        <v>541</v>
      </c>
      <c r="P169" s="61" t="s">
        <v>540</v>
      </c>
      <c r="Q169" s="51">
        <f>IF(SUMPRODUCT(($A$4:$A169=Таблица3[[#This Row],[Наименование]])*($B$4:$B169=Таблица3[[#This Row],[ИНН]]))&gt;1,0,1)</f>
        <v>0</v>
      </c>
      <c r="R169" s="51">
        <f>IF(SUMPRODUCT(($A$4:$A169=A169)*($E$4:$E169=E169))&gt;1,0,1)</f>
        <v>0</v>
      </c>
      <c r="S169" s="51">
        <f>IF(SUMPRODUCT(($A$4:$A169=A169)*($F$4:$F169=F169))&gt;1,0,1)</f>
        <v>0</v>
      </c>
      <c r="T169" s="51">
        <f>IF(SUMPRODUCT(($A$4:$A169=A169)*($G$4:$G169=G169))&gt;1,0,1)</f>
        <v>0</v>
      </c>
      <c r="U169" s="51">
        <f>IF(SUMPRODUCT(($A$4:$A169=A169)*($H$4:$H169=H169))&gt;1,0,1)</f>
        <v>0</v>
      </c>
      <c r="V169" s="74">
        <f>IF(SUMPRODUCT(($A$4:$A169=A169)*($K$4:$K169=K169))&gt;1,0,1)</f>
        <v>0</v>
      </c>
      <c r="W169" s="74">
        <f>IF(SUMPRODUCT(($A$4:$A169=Таблица3[[#This Row],[Наименование]])*($B$4:$B169=Таблица3[[#This Row],[ИНН]])*($I$4:$I169=I169))&gt;1,0,1)</f>
        <v>1</v>
      </c>
      <c r="X169" s="76">
        <f>Таблица3[[#This Row],[Категория]]-Таблица3[[#This Row],[Уникальные компании]]</f>
        <v>0</v>
      </c>
    </row>
    <row r="170" spans="1:24" s="62" customFormat="1" ht="63.75" x14ac:dyDescent="0.25">
      <c r="A170" s="72" t="s">
        <v>232</v>
      </c>
      <c r="B170" s="55">
        <v>1326236525</v>
      </c>
      <c r="C170" s="51" t="s">
        <v>600</v>
      </c>
      <c r="D170" s="52" t="s">
        <v>399</v>
      </c>
      <c r="E170" s="52" t="s">
        <v>365</v>
      </c>
      <c r="F170" s="52" t="s">
        <v>355</v>
      </c>
      <c r="G170" s="52" t="s">
        <v>367</v>
      </c>
      <c r="H170" s="52" t="s">
        <v>360</v>
      </c>
      <c r="I170" s="52" t="s">
        <v>331</v>
      </c>
      <c r="J170" s="51">
        <v>2023</v>
      </c>
      <c r="K170" s="51" t="s">
        <v>1080</v>
      </c>
      <c r="L170" s="63" t="s">
        <v>786</v>
      </c>
      <c r="M170" s="51" t="s">
        <v>787</v>
      </c>
      <c r="N170" s="56" t="s">
        <v>790</v>
      </c>
      <c r="O170" s="61" t="s">
        <v>789</v>
      </c>
      <c r="P170" s="61" t="s">
        <v>788</v>
      </c>
      <c r="Q170" s="51">
        <f>IF(SUMPRODUCT(($A$4:$A170=Таблица3[[#This Row],[Наименование]])*($B$4:$B170=Таблица3[[#This Row],[ИНН]]))&gt;1,0,1)</f>
        <v>1</v>
      </c>
      <c r="R170" s="51">
        <f>IF(SUMPRODUCT(($A$4:$A170=A170)*($E$4:$E170=E170))&gt;1,0,1)</f>
        <v>1</v>
      </c>
      <c r="S170" s="51">
        <f>IF(SUMPRODUCT(($A$4:$A170=A170)*($F$4:$F170=F170))&gt;1,0,1)</f>
        <v>1</v>
      </c>
      <c r="T170" s="51">
        <f>IF(SUMPRODUCT(($A$4:$A170=A170)*($G$4:$G170=G170))&gt;1,0,1)</f>
        <v>1</v>
      </c>
      <c r="U170" s="51">
        <f>IF(SUMPRODUCT(($A$4:$A170=A170)*($H$4:$H170=H170))&gt;1,0,1)</f>
        <v>1</v>
      </c>
      <c r="V170" s="74">
        <f>IF(SUMPRODUCT(($A$4:$A170=A170)*($K$4:$K170=K170))&gt;1,0,1)</f>
        <v>1</v>
      </c>
      <c r="W170" s="74">
        <f>IF(SUMPRODUCT(($A$4:$A170=Таблица3[[#This Row],[Наименование]])*($B$4:$B170=Таблица3[[#This Row],[ИНН]])*($I$4:$I170=I170))&gt;1,0,1)</f>
        <v>1</v>
      </c>
      <c r="X170" s="76">
        <f>Таблица3[[#This Row],[Категория]]-Таблица3[[#This Row],[Уникальные компании]]</f>
        <v>0</v>
      </c>
    </row>
    <row r="171" spans="1:24" s="62" customFormat="1" ht="63.75" x14ac:dyDescent="0.25">
      <c r="A171" s="72" t="s">
        <v>232</v>
      </c>
      <c r="B171" s="55">
        <v>1326236525</v>
      </c>
      <c r="C171" s="51" t="s">
        <v>600</v>
      </c>
      <c r="D171" s="52" t="s">
        <v>403</v>
      </c>
      <c r="E171" s="52" t="s">
        <v>365</v>
      </c>
      <c r="F171" s="52" t="s">
        <v>355</v>
      </c>
      <c r="G171" s="52" t="s">
        <v>367</v>
      </c>
      <c r="H171" s="52" t="s">
        <v>360</v>
      </c>
      <c r="I171" s="52" t="s">
        <v>336</v>
      </c>
      <c r="J171" s="51">
        <v>2023</v>
      </c>
      <c r="K171" s="51" t="s">
        <v>1080</v>
      </c>
      <c r="L171" s="63" t="s">
        <v>786</v>
      </c>
      <c r="M171" s="51" t="s">
        <v>787</v>
      </c>
      <c r="N171" s="56" t="s">
        <v>790</v>
      </c>
      <c r="O171" s="61" t="s">
        <v>789</v>
      </c>
      <c r="P171" s="61" t="s">
        <v>788</v>
      </c>
      <c r="Q171" s="51">
        <f>IF(SUMPRODUCT(($A$4:$A171=Таблица3[[#This Row],[Наименование]])*($B$4:$B171=Таблица3[[#This Row],[ИНН]]))&gt;1,0,1)</f>
        <v>0</v>
      </c>
      <c r="R171" s="51">
        <f>IF(SUMPRODUCT(($A$4:$A171=A171)*($E$4:$E171=E171))&gt;1,0,1)</f>
        <v>0</v>
      </c>
      <c r="S171" s="51">
        <f>IF(SUMPRODUCT(($A$4:$A171=A171)*($F$4:$F171=F171))&gt;1,0,1)</f>
        <v>0</v>
      </c>
      <c r="T171" s="51">
        <f>IF(SUMPRODUCT(($A$4:$A171=A171)*($G$4:$G171=G171))&gt;1,0,1)</f>
        <v>0</v>
      </c>
      <c r="U171" s="51">
        <f>IF(SUMPRODUCT(($A$4:$A171=A171)*($H$4:$H171=H171))&gt;1,0,1)</f>
        <v>0</v>
      </c>
      <c r="V171" s="74">
        <f>IF(SUMPRODUCT(($A$4:$A171=A171)*($K$4:$K171=K171))&gt;1,0,1)</f>
        <v>0</v>
      </c>
      <c r="W171" s="74">
        <f>IF(SUMPRODUCT(($A$4:$A171=Таблица3[[#This Row],[Наименование]])*($B$4:$B171=Таблица3[[#This Row],[ИНН]])*($I$4:$I171=I171))&gt;1,0,1)</f>
        <v>1</v>
      </c>
      <c r="X171" s="76">
        <f>Таблица3[[#This Row],[Категория]]-Таблица3[[#This Row],[Уникальные компании]]</f>
        <v>0</v>
      </c>
    </row>
    <row r="172" spans="1:24" s="62" customFormat="1" ht="51" x14ac:dyDescent="0.25">
      <c r="A172" s="72" t="s">
        <v>219</v>
      </c>
      <c r="B172" s="55">
        <v>1327035412</v>
      </c>
      <c r="C172" s="51" t="s">
        <v>699</v>
      </c>
      <c r="D172" s="52" t="s">
        <v>398</v>
      </c>
      <c r="E172" s="52" t="s">
        <v>362</v>
      </c>
      <c r="F172" s="52" t="s">
        <v>355</v>
      </c>
      <c r="G172" s="52" t="s">
        <v>367</v>
      </c>
      <c r="H172" s="52" t="s">
        <v>361</v>
      </c>
      <c r="I172" s="52" t="s">
        <v>327</v>
      </c>
      <c r="J172" s="51">
        <v>2023</v>
      </c>
      <c r="K172" s="51" t="s">
        <v>1080</v>
      </c>
      <c r="L172" s="63" t="s">
        <v>698</v>
      </c>
      <c r="M172" s="51" t="s">
        <v>700</v>
      </c>
      <c r="N172" s="56" t="s">
        <v>697</v>
      </c>
      <c r="O172" s="61" t="s">
        <v>696</v>
      </c>
      <c r="P172" s="61" t="s">
        <v>695</v>
      </c>
      <c r="Q172" s="51">
        <f>IF(SUMPRODUCT(($A$4:$A172=Таблица3[[#This Row],[Наименование]])*($B$4:$B172=Таблица3[[#This Row],[ИНН]]))&gt;1,0,1)</f>
        <v>1</v>
      </c>
      <c r="R172" s="51">
        <f>IF(SUMPRODUCT(($A$4:$A172=A172)*($E$4:$E172=E172))&gt;1,0,1)</f>
        <v>1</v>
      </c>
      <c r="S172" s="51">
        <f>IF(SUMPRODUCT(($A$4:$A172=A172)*($F$4:$F172=F172))&gt;1,0,1)</f>
        <v>1</v>
      </c>
      <c r="T172" s="51">
        <f>IF(SUMPRODUCT(($A$4:$A172=A172)*($G$4:$G172=G172))&gt;1,0,1)</f>
        <v>1</v>
      </c>
      <c r="U172" s="51">
        <f>IF(SUMPRODUCT(($A$4:$A172=A172)*($H$4:$H172=H172))&gt;1,0,1)</f>
        <v>1</v>
      </c>
      <c r="V172" s="74">
        <f>IF(SUMPRODUCT(($A$4:$A172=A172)*($K$4:$K172=K172))&gt;1,0,1)</f>
        <v>1</v>
      </c>
      <c r="W172" s="74">
        <f>IF(SUMPRODUCT(($A$4:$A172=Таблица3[[#This Row],[Наименование]])*($B$4:$B172=Таблица3[[#This Row],[ИНН]])*($I$4:$I172=I172))&gt;1,0,1)</f>
        <v>1</v>
      </c>
      <c r="X172" s="76">
        <f>Таблица3[[#This Row],[Категория]]-Таблица3[[#This Row],[Уникальные компании]]</f>
        <v>0</v>
      </c>
    </row>
    <row r="173" spans="1:24" s="62" customFormat="1" ht="63.75" x14ac:dyDescent="0.25">
      <c r="A173" s="72" t="s">
        <v>219</v>
      </c>
      <c r="B173" s="55">
        <v>1327035412</v>
      </c>
      <c r="C173" s="51" t="s">
        <v>699</v>
      </c>
      <c r="D173" s="52" t="s">
        <v>402</v>
      </c>
      <c r="E173" s="52" t="s">
        <v>362</v>
      </c>
      <c r="F173" s="52" t="s">
        <v>355</v>
      </c>
      <c r="G173" s="52" t="s">
        <v>367</v>
      </c>
      <c r="H173" s="52" t="s">
        <v>361</v>
      </c>
      <c r="I173" s="52" t="s">
        <v>336</v>
      </c>
      <c r="J173" s="51">
        <v>2023</v>
      </c>
      <c r="K173" s="51" t="s">
        <v>1080</v>
      </c>
      <c r="L173" s="63" t="s">
        <v>698</v>
      </c>
      <c r="M173" s="51" t="s">
        <v>700</v>
      </c>
      <c r="N173" s="56" t="s">
        <v>697</v>
      </c>
      <c r="O173" s="61" t="s">
        <v>696</v>
      </c>
      <c r="P173" s="61" t="s">
        <v>695</v>
      </c>
      <c r="Q173" s="51">
        <f>IF(SUMPRODUCT(($A$4:$A173=Таблица3[[#This Row],[Наименование]])*($B$4:$B173=Таблица3[[#This Row],[ИНН]]))&gt;1,0,1)</f>
        <v>0</v>
      </c>
      <c r="R173" s="51">
        <f>IF(SUMPRODUCT(($A$4:$A173=A173)*($E$4:$E173=E173))&gt;1,0,1)</f>
        <v>0</v>
      </c>
      <c r="S173" s="51">
        <f>IF(SUMPRODUCT(($A$4:$A173=A173)*($F$4:$F173=F173))&gt;1,0,1)</f>
        <v>0</v>
      </c>
      <c r="T173" s="51">
        <f>IF(SUMPRODUCT(($A$4:$A173=A173)*($G$4:$G173=G173))&gt;1,0,1)</f>
        <v>0</v>
      </c>
      <c r="U173" s="51">
        <f>IF(SUMPRODUCT(($A$4:$A173=A173)*($H$4:$H173=H173))&gt;1,0,1)</f>
        <v>0</v>
      </c>
      <c r="V173" s="74">
        <f>IF(SUMPRODUCT(($A$4:$A173=A173)*($K$4:$K173=K173))&gt;1,0,1)</f>
        <v>0</v>
      </c>
      <c r="W173" s="74">
        <f>IF(SUMPRODUCT(($A$4:$A173=Таблица3[[#This Row],[Наименование]])*($B$4:$B173=Таблица3[[#This Row],[ИНН]])*($I$4:$I173=I173))&gt;1,0,1)</f>
        <v>1</v>
      </c>
      <c r="X173" s="76">
        <f>Таблица3[[#This Row],[Категория]]-Таблица3[[#This Row],[Уникальные компании]]</f>
        <v>0</v>
      </c>
    </row>
    <row r="174" spans="1:24" s="62" customFormat="1" ht="51" x14ac:dyDescent="0.25">
      <c r="A174" s="72" t="s">
        <v>219</v>
      </c>
      <c r="B174" s="55">
        <v>1327035412</v>
      </c>
      <c r="C174" s="51" t="s">
        <v>699</v>
      </c>
      <c r="D174" s="52" t="s">
        <v>406</v>
      </c>
      <c r="E174" s="52" t="s">
        <v>362</v>
      </c>
      <c r="F174" s="52" t="s">
        <v>355</v>
      </c>
      <c r="G174" s="52" t="s">
        <v>367</v>
      </c>
      <c r="H174" s="52" t="s">
        <v>361</v>
      </c>
      <c r="I174" s="52" t="s">
        <v>340</v>
      </c>
      <c r="J174" s="51">
        <v>2023</v>
      </c>
      <c r="K174" s="51" t="s">
        <v>1080</v>
      </c>
      <c r="L174" s="63" t="s">
        <v>698</v>
      </c>
      <c r="M174" s="51" t="s">
        <v>700</v>
      </c>
      <c r="N174" s="56" t="s">
        <v>697</v>
      </c>
      <c r="O174" s="61" t="s">
        <v>696</v>
      </c>
      <c r="P174" s="61" t="s">
        <v>695</v>
      </c>
      <c r="Q174" s="51">
        <f>IF(SUMPRODUCT(($A$4:$A174=Таблица3[[#This Row],[Наименование]])*($B$4:$B174=Таблица3[[#This Row],[ИНН]]))&gt;1,0,1)</f>
        <v>0</v>
      </c>
      <c r="R174" s="51">
        <f>IF(SUMPRODUCT(($A$4:$A174=A174)*($E$4:$E174=E174))&gt;1,0,1)</f>
        <v>0</v>
      </c>
      <c r="S174" s="51">
        <f>IF(SUMPRODUCT(($A$4:$A174=A174)*($F$4:$F174=F174))&gt;1,0,1)</f>
        <v>0</v>
      </c>
      <c r="T174" s="51">
        <f>IF(SUMPRODUCT(($A$4:$A174=A174)*($G$4:$G174=G174))&gt;1,0,1)</f>
        <v>0</v>
      </c>
      <c r="U174" s="51">
        <f>IF(SUMPRODUCT(($A$4:$A174=A174)*($H$4:$H174=H174))&gt;1,0,1)</f>
        <v>0</v>
      </c>
      <c r="V174" s="74">
        <f>IF(SUMPRODUCT(($A$4:$A174=A174)*($K$4:$K174=K174))&gt;1,0,1)</f>
        <v>0</v>
      </c>
      <c r="W174" s="74">
        <f>IF(SUMPRODUCT(($A$4:$A174=Таблица3[[#This Row],[Наименование]])*($B$4:$B174=Таблица3[[#This Row],[ИНН]])*($I$4:$I174=I174))&gt;1,0,1)</f>
        <v>1</v>
      </c>
      <c r="X174" s="76">
        <f>Таблица3[[#This Row],[Категория]]-Таблица3[[#This Row],[Уникальные компании]]</f>
        <v>0</v>
      </c>
    </row>
    <row r="175" spans="1:24" s="62" customFormat="1" ht="51" x14ac:dyDescent="0.25">
      <c r="A175" s="72" t="s">
        <v>218</v>
      </c>
      <c r="B175" s="55">
        <v>1324002923</v>
      </c>
      <c r="C175" s="51" t="s">
        <v>692</v>
      </c>
      <c r="D175" s="52" t="s">
        <v>398</v>
      </c>
      <c r="E175" s="52" t="s">
        <v>362</v>
      </c>
      <c r="F175" s="52" t="s">
        <v>355</v>
      </c>
      <c r="G175" s="52" t="s">
        <v>367</v>
      </c>
      <c r="H175" s="52" t="s">
        <v>360</v>
      </c>
      <c r="I175" s="52" t="s">
        <v>327</v>
      </c>
      <c r="J175" s="51">
        <v>2023</v>
      </c>
      <c r="K175" s="51" t="s">
        <v>1083</v>
      </c>
      <c r="L175" s="63">
        <v>43559</v>
      </c>
      <c r="M175" s="51" t="s">
        <v>693</v>
      </c>
      <c r="N175" s="56" t="s">
        <v>694</v>
      </c>
      <c r="O175" s="51" t="s">
        <v>567</v>
      </c>
      <c r="P175" s="51" t="s">
        <v>567</v>
      </c>
      <c r="Q175" s="51">
        <f>IF(SUMPRODUCT(($A$4:$A175=Таблица3[[#This Row],[Наименование]])*($B$4:$B175=Таблица3[[#This Row],[ИНН]]))&gt;1,0,1)</f>
        <v>1</v>
      </c>
      <c r="R175" s="51">
        <f>IF(SUMPRODUCT(($A$4:$A175=A175)*($E$4:$E175=E175))&gt;1,0,1)</f>
        <v>1</v>
      </c>
      <c r="S175" s="51">
        <f>IF(SUMPRODUCT(($A$4:$A175=A175)*($F$4:$F175=F175))&gt;1,0,1)</f>
        <v>1</v>
      </c>
      <c r="T175" s="51">
        <f>IF(SUMPRODUCT(($A$4:$A175=A175)*($G$4:$G175=G175))&gt;1,0,1)</f>
        <v>1</v>
      </c>
      <c r="U175" s="51">
        <f>IF(SUMPRODUCT(($A$4:$A175=A175)*($H$4:$H175=H175))&gt;1,0,1)</f>
        <v>1</v>
      </c>
      <c r="V175" s="74">
        <f>IF(SUMPRODUCT(($A$4:$A175=A175)*($K$4:$K175=K175))&gt;1,0,1)</f>
        <v>1</v>
      </c>
      <c r="W175" s="74">
        <f>IF(SUMPRODUCT(($A$4:$A175=Таблица3[[#This Row],[Наименование]])*($B$4:$B175=Таблица3[[#This Row],[ИНН]])*($I$4:$I175=I175))&gt;1,0,1)</f>
        <v>1</v>
      </c>
      <c r="X175" s="76">
        <f>Таблица3[[#This Row],[Категория]]-Таблица3[[#This Row],[Уникальные компании]]</f>
        <v>0</v>
      </c>
    </row>
    <row r="176" spans="1:24" s="62" customFormat="1" ht="63.75" x14ac:dyDescent="0.25">
      <c r="A176" s="72" t="s">
        <v>251</v>
      </c>
      <c r="B176" s="55">
        <v>1327012510</v>
      </c>
      <c r="C176" s="51" t="s">
        <v>883</v>
      </c>
      <c r="D176" s="52" t="s">
        <v>402</v>
      </c>
      <c r="E176" s="52" t="s">
        <v>365</v>
      </c>
      <c r="F176" s="52" t="s">
        <v>355</v>
      </c>
      <c r="G176" s="52" t="s">
        <v>369</v>
      </c>
      <c r="H176" s="52" t="s">
        <v>361</v>
      </c>
      <c r="I176" s="52" t="s">
        <v>336</v>
      </c>
      <c r="J176" s="51">
        <v>2023</v>
      </c>
      <c r="K176" s="51" t="s">
        <v>1080</v>
      </c>
      <c r="L176" s="63" t="s">
        <v>882</v>
      </c>
      <c r="M176" s="51" t="s">
        <v>884</v>
      </c>
      <c r="N176" s="56" t="s">
        <v>886</v>
      </c>
      <c r="O176" s="61" t="s">
        <v>887</v>
      </c>
      <c r="P176" s="61" t="s">
        <v>885</v>
      </c>
      <c r="Q176" s="51">
        <f>IF(SUMPRODUCT(($A$4:$A176=Таблица3[[#This Row],[Наименование]])*($B$4:$B176=Таблица3[[#This Row],[ИНН]]))&gt;1,0,1)</f>
        <v>1</v>
      </c>
      <c r="R176" s="51">
        <f>IF(SUMPRODUCT(($A$4:$A176=A176)*($E$4:$E176=E176))&gt;1,0,1)</f>
        <v>1</v>
      </c>
      <c r="S176" s="51">
        <f>IF(SUMPRODUCT(($A$4:$A176=A176)*($F$4:$F176=F176))&gt;1,0,1)</f>
        <v>1</v>
      </c>
      <c r="T176" s="51">
        <f>IF(SUMPRODUCT(($A$4:$A176=A176)*($G$4:$G176=G176))&gt;1,0,1)</f>
        <v>1</v>
      </c>
      <c r="U176" s="51">
        <f>IF(SUMPRODUCT(($A$4:$A176=A176)*($H$4:$H176=H176))&gt;1,0,1)</f>
        <v>1</v>
      </c>
      <c r="V176" s="74">
        <f>IF(SUMPRODUCT(($A$4:$A176=A176)*($K$4:$K176=K176))&gt;1,0,1)</f>
        <v>1</v>
      </c>
      <c r="W176" s="74">
        <f>IF(SUMPRODUCT(($A$4:$A176=Таблица3[[#This Row],[Наименование]])*($B$4:$B176=Таблица3[[#This Row],[ИНН]])*($I$4:$I176=I176))&gt;1,0,1)</f>
        <v>1</v>
      </c>
      <c r="X176" s="76">
        <f>Таблица3[[#This Row],[Категория]]-Таблица3[[#This Row],[Уникальные компании]]</f>
        <v>0</v>
      </c>
    </row>
    <row r="177" spans="1:24" s="62" customFormat="1" ht="63.75" x14ac:dyDescent="0.25">
      <c r="A177" s="72" t="s">
        <v>270</v>
      </c>
      <c r="B177" s="55">
        <v>1327024379</v>
      </c>
      <c r="C177" s="51" t="s">
        <v>493</v>
      </c>
      <c r="D177" s="52" t="s">
        <v>403</v>
      </c>
      <c r="E177" s="52" t="s">
        <v>365</v>
      </c>
      <c r="F177" s="52" t="s">
        <v>355</v>
      </c>
      <c r="G177" s="52" t="s">
        <v>369</v>
      </c>
      <c r="H177" s="52" t="s">
        <v>360</v>
      </c>
      <c r="I177" s="52" t="s">
        <v>336</v>
      </c>
      <c r="J177" s="51">
        <v>2023</v>
      </c>
      <c r="K177" s="51" t="s">
        <v>1080</v>
      </c>
      <c r="L177" s="63">
        <v>42096</v>
      </c>
      <c r="M177" s="51" t="s">
        <v>965</v>
      </c>
      <c r="N177" s="56" t="s">
        <v>963</v>
      </c>
      <c r="O177" s="51" t="s">
        <v>964</v>
      </c>
      <c r="P177" s="61" t="s">
        <v>962</v>
      </c>
      <c r="Q177" s="51">
        <f>IF(SUMPRODUCT(($A$4:$A177=Таблица3[[#This Row],[Наименование]])*($B$4:$B177=Таблица3[[#This Row],[ИНН]]))&gt;1,0,1)</f>
        <v>1</v>
      </c>
      <c r="R177" s="51">
        <f>IF(SUMPRODUCT(($A$4:$A177=A177)*($E$4:$E177=E177))&gt;1,0,1)</f>
        <v>1</v>
      </c>
      <c r="S177" s="51">
        <f>IF(SUMPRODUCT(($A$4:$A177=A177)*($F$4:$F177=F177))&gt;1,0,1)</f>
        <v>1</v>
      </c>
      <c r="T177" s="51">
        <f>IF(SUMPRODUCT(($A$4:$A177=A177)*($G$4:$G177=G177))&gt;1,0,1)</f>
        <v>1</v>
      </c>
      <c r="U177" s="51">
        <f>IF(SUMPRODUCT(($A$4:$A177=A177)*($H$4:$H177=H177))&gt;1,0,1)</f>
        <v>1</v>
      </c>
      <c r="V177" s="74">
        <f>IF(SUMPRODUCT(($A$4:$A177=A177)*($K$4:$K177=K177))&gt;1,0,1)</f>
        <v>1</v>
      </c>
      <c r="W177" s="74">
        <f>IF(SUMPRODUCT(($A$4:$A177=Таблица3[[#This Row],[Наименование]])*($B$4:$B177=Таблица3[[#This Row],[ИНН]])*($I$4:$I177=I177))&gt;1,0,1)</f>
        <v>1</v>
      </c>
      <c r="X177" s="76">
        <f>Таблица3[[#This Row],[Категория]]-Таблица3[[#This Row],[Уникальные компании]]</f>
        <v>0</v>
      </c>
    </row>
    <row r="178" spans="1:24" s="62" customFormat="1" ht="51" x14ac:dyDescent="0.25">
      <c r="A178" s="72" t="s">
        <v>270</v>
      </c>
      <c r="B178" s="55">
        <v>1327024379</v>
      </c>
      <c r="C178" s="51" t="s">
        <v>493</v>
      </c>
      <c r="D178" s="52" t="s">
        <v>406</v>
      </c>
      <c r="E178" s="52" t="s">
        <v>365</v>
      </c>
      <c r="F178" s="52" t="s">
        <v>355</v>
      </c>
      <c r="G178" s="52" t="s">
        <v>369</v>
      </c>
      <c r="H178" s="52" t="s">
        <v>360</v>
      </c>
      <c r="I178" s="52" t="s">
        <v>340</v>
      </c>
      <c r="J178" s="51">
        <v>2023</v>
      </c>
      <c r="K178" s="51" t="s">
        <v>1080</v>
      </c>
      <c r="L178" s="63">
        <v>42096</v>
      </c>
      <c r="M178" s="51" t="s">
        <v>965</v>
      </c>
      <c r="N178" s="56" t="s">
        <v>963</v>
      </c>
      <c r="O178" s="51" t="s">
        <v>964</v>
      </c>
      <c r="P178" s="61" t="s">
        <v>962</v>
      </c>
      <c r="Q178" s="51">
        <f>IF(SUMPRODUCT(($A$4:$A178=Таблица3[[#This Row],[Наименование]])*($B$4:$B178=Таблица3[[#This Row],[ИНН]]))&gt;1,0,1)</f>
        <v>0</v>
      </c>
      <c r="R178" s="51">
        <f>IF(SUMPRODUCT(($A$4:$A178=A178)*($E$4:$E178=E178))&gt;1,0,1)</f>
        <v>0</v>
      </c>
      <c r="S178" s="51">
        <f>IF(SUMPRODUCT(($A$4:$A178=A178)*($F$4:$F178=F178))&gt;1,0,1)</f>
        <v>0</v>
      </c>
      <c r="T178" s="51">
        <f>IF(SUMPRODUCT(($A$4:$A178=A178)*($G$4:$G178=G178))&gt;1,0,1)</f>
        <v>0</v>
      </c>
      <c r="U178" s="51">
        <f>IF(SUMPRODUCT(($A$4:$A178=A178)*($H$4:$H178=H178))&gt;1,0,1)</f>
        <v>0</v>
      </c>
      <c r="V178" s="74">
        <f>IF(SUMPRODUCT(($A$4:$A178=A178)*($K$4:$K178=K178))&gt;1,0,1)</f>
        <v>0</v>
      </c>
      <c r="W178" s="74">
        <f>IF(SUMPRODUCT(($A$4:$A178=Таблица3[[#This Row],[Наименование]])*($B$4:$B178=Таблица3[[#This Row],[ИНН]])*($I$4:$I178=I178))&gt;1,0,1)</f>
        <v>1</v>
      </c>
      <c r="X178" s="76">
        <f>Таблица3[[#This Row],[Категория]]-Таблица3[[#This Row],[Уникальные компании]]</f>
        <v>0</v>
      </c>
    </row>
    <row r="179" spans="1:24" s="62" customFormat="1" ht="51" x14ac:dyDescent="0.25">
      <c r="A179" s="72" t="s">
        <v>227</v>
      </c>
      <c r="B179" s="55">
        <v>1328012986</v>
      </c>
      <c r="C179" s="51" t="s">
        <v>758</v>
      </c>
      <c r="D179" s="52" t="s">
        <v>400</v>
      </c>
      <c r="E179" s="52" t="s">
        <v>364</v>
      </c>
      <c r="F179" s="52" t="s">
        <v>355</v>
      </c>
      <c r="G179" s="52" t="s">
        <v>369</v>
      </c>
      <c r="H179" s="52" t="s">
        <v>361</v>
      </c>
      <c r="I179" s="52" t="s">
        <v>330</v>
      </c>
      <c r="J179" s="51">
        <v>2023</v>
      </c>
      <c r="K179" s="51" t="s">
        <v>1091</v>
      </c>
      <c r="L179" s="63">
        <v>42557</v>
      </c>
      <c r="M179" s="51" t="s">
        <v>757</v>
      </c>
      <c r="N179" s="56" t="s">
        <v>760</v>
      </c>
      <c r="O179" s="61" t="s">
        <v>761</v>
      </c>
      <c r="P179" s="61" t="s">
        <v>759</v>
      </c>
      <c r="Q179" s="51">
        <f>IF(SUMPRODUCT(($A$4:$A179=Таблица3[[#This Row],[Наименование]])*($B$4:$B179=Таблица3[[#This Row],[ИНН]]))&gt;1,0,1)</f>
        <v>1</v>
      </c>
      <c r="R179" s="51">
        <f>IF(SUMPRODUCT(($A$4:$A179=A179)*($E$4:$E179=E179))&gt;1,0,1)</f>
        <v>1</v>
      </c>
      <c r="S179" s="51">
        <f>IF(SUMPRODUCT(($A$4:$A179=A179)*($F$4:$F179=F179))&gt;1,0,1)</f>
        <v>1</v>
      </c>
      <c r="T179" s="51">
        <f>IF(SUMPRODUCT(($A$4:$A179=A179)*($G$4:$G179=G179))&gt;1,0,1)</f>
        <v>1</v>
      </c>
      <c r="U179" s="51">
        <f>IF(SUMPRODUCT(($A$4:$A179=A179)*($H$4:$H179=H179))&gt;1,0,1)</f>
        <v>1</v>
      </c>
      <c r="V179" s="74">
        <f>IF(SUMPRODUCT(($A$4:$A179=A179)*($K$4:$K179=K179))&gt;1,0,1)</f>
        <v>1</v>
      </c>
      <c r="W179" s="74">
        <f>IF(SUMPRODUCT(($A$4:$A179=Таблица3[[#This Row],[Наименование]])*($B$4:$B179=Таблица3[[#This Row],[ИНН]])*($I$4:$I179=I179))&gt;1,0,1)</f>
        <v>1</v>
      </c>
      <c r="X179" s="76">
        <f>Таблица3[[#This Row],[Категория]]-Таблица3[[#This Row],[Уникальные компании]]</f>
        <v>0</v>
      </c>
    </row>
    <row r="180" spans="1:24" s="62" customFormat="1" ht="51" x14ac:dyDescent="0.25">
      <c r="A180" s="72" t="s">
        <v>227</v>
      </c>
      <c r="B180" s="55">
        <v>1328012986</v>
      </c>
      <c r="C180" s="51" t="s">
        <v>758</v>
      </c>
      <c r="D180" s="52" t="s">
        <v>401</v>
      </c>
      <c r="E180" s="52" t="s">
        <v>364</v>
      </c>
      <c r="F180" s="52" t="s">
        <v>355</v>
      </c>
      <c r="G180" s="52" t="s">
        <v>369</v>
      </c>
      <c r="H180" s="52" t="s">
        <v>361</v>
      </c>
      <c r="I180" s="52" t="s">
        <v>339</v>
      </c>
      <c r="J180" s="51">
        <v>2023</v>
      </c>
      <c r="K180" s="51" t="s">
        <v>1091</v>
      </c>
      <c r="L180" s="63">
        <v>42557</v>
      </c>
      <c r="M180" s="51" t="s">
        <v>757</v>
      </c>
      <c r="N180" s="56" t="s">
        <v>760</v>
      </c>
      <c r="O180" s="61" t="s">
        <v>761</v>
      </c>
      <c r="P180" s="61" t="s">
        <v>759</v>
      </c>
      <c r="Q180" s="51">
        <f>IF(SUMPRODUCT(($A$4:$A180=Таблица3[[#This Row],[Наименование]])*($B$4:$B180=Таблица3[[#This Row],[ИНН]]))&gt;1,0,1)</f>
        <v>0</v>
      </c>
      <c r="R180" s="51">
        <f>IF(SUMPRODUCT(($A$4:$A180=A180)*($E$4:$E180=E180))&gt;1,0,1)</f>
        <v>0</v>
      </c>
      <c r="S180" s="51">
        <f>IF(SUMPRODUCT(($A$4:$A180=A180)*($F$4:$F180=F180))&gt;1,0,1)</f>
        <v>0</v>
      </c>
      <c r="T180" s="51">
        <f>IF(SUMPRODUCT(($A$4:$A180=A180)*($G$4:$G180=G180))&gt;1,0,1)</f>
        <v>0</v>
      </c>
      <c r="U180" s="51">
        <f>IF(SUMPRODUCT(($A$4:$A180=A180)*($H$4:$H180=H180))&gt;1,0,1)</f>
        <v>0</v>
      </c>
      <c r="V180" s="74">
        <f>IF(SUMPRODUCT(($A$4:$A180=A180)*($K$4:$K180=K180))&gt;1,0,1)</f>
        <v>0</v>
      </c>
      <c r="W180" s="74">
        <f>IF(SUMPRODUCT(($A$4:$A180=Таблица3[[#This Row],[Наименование]])*($B$4:$B180=Таблица3[[#This Row],[ИНН]])*($I$4:$I180=I180))&gt;1,0,1)</f>
        <v>1</v>
      </c>
      <c r="X180" s="76">
        <f>Таблица3[[#This Row],[Категория]]-Таблица3[[#This Row],[Уникальные компании]]</f>
        <v>0</v>
      </c>
    </row>
    <row r="181" spans="1:24" s="62" customFormat="1" ht="63.75" x14ac:dyDescent="0.25">
      <c r="A181" s="72" t="s">
        <v>255</v>
      </c>
      <c r="B181" s="55">
        <v>1328008468</v>
      </c>
      <c r="C181" s="51" t="s">
        <v>1044</v>
      </c>
      <c r="D181" s="52" t="s">
        <v>403</v>
      </c>
      <c r="E181" s="52" t="s">
        <v>365</v>
      </c>
      <c r="F181" s="52" t="s">
        <v>355</v>
      </c>
      <c r="G181" s="52" t="s">
        <v>369</v>
      </c>
      <c r="H181" s="52" t="s">
        <v>360</v>
      </c>
      <c r="I181" s="52" t="s">
        <v>336</v>
      </c>
      <c r="J181" s="51">
        <v>2023</v>
      </c>
      <c r="K181" s="51" t="s">
        <v>1080</v>
      </c>
      <c r="L181" s="63">
        <v>41638</v>
      </c>
      <c r="M181" s="51" t="s">
        <v>903</v>
      </c>
      <c r="N181" s="56" t="s">
        <v>905</v>
      </c>
      <c r="O181" s="61" t="s">
        <v>906</v>
      </c>
      <c r="P181" s="61" t="s">
        <v>904</v>
      </c>
      <c r="Q181" s="51">
        <f>IF(SUMPRODUCT(($A$4:$A181=Таблица3[[#This Row],[Наименование]])*($B$4:$B181=Таблица3[[#This Row],[ИНН]]))&gt;1,0,1)</f>
        <v>1</v>
      </c>
      <c r="R181" s="51">
        <f>IF(SUMPRODUCT(($A$4:$A181=A181)*($E$4:$E181=E181))&gt;1,0,1)</f>
        <v>1</v>
      </c>
      <c r="S181" s="51">
        <f>IF(SUMPRODUCT(($A$4:$A181=A181)*($F$4:$F181=F181))&gt;1,0,1)</f>
        <v>1</v>
      </c>
      <c r="T181" s="51">
        <f>IF(SUMPRODUCT(($A$4:$A181=A181)*($G$4:$G181=G181))&gt;1,0,1)</f>
        <v>1</v>
      </c>
      <c r="U181" s="51">
        <f>IF(SUMPRODUCT(($A$4:$A181=A181)*($H$4:$H181=H181))&gt;1,0,1)</f>
        <v>1</v>
      </c>
      <c r="V181" s="74">
        <f>IF(SUMPRODUCT(($A$4:$A181=A181)*($K$4:$K181=K181))&gt;1,0,1)</f>
        <v>1</v>
      </c>
      <c r="W181" s="74">
        <f>IF(SUMPRODUCT(($A$4:$A181=Таблица3[[#This Row],[Наименование]])*($B$4:$B181=Таблица3[[#This Row],[ИНН]])*($I$4:$I181=I181))&gt;1,0,1)</f>
        <v>1</v>
      </c>
      <c r="X181" s="76">
        <f>Таблица3[[#This Row],[Категория]]-Таблица3[[#This Row],[Уникальные компании]]</f>
        <v>0</v>
      </c>
    </row>
    <row r="182" spans="1:24" s="62" customFormat="1" ht="63.75" x14ac:dyDescent="0.25">
      <c r="A182" s="72" t="s">
        <v>274</v>
      </c>
      <c r="B182" s="55">
        <v>1327011644</v>
      </c>
      <c r="C182" s="51" t="s">
        <v>699</v>
      </c>
      <c r="D182" s="52" t="s">
        <v>402</v>
      </c>
      <c r="E182" s="52" t="s">
        <v>365</v>
      </c>
      <c r="F182" s="52" t="s">
        <v>355</v>
      </c>
      <c r="G182" s="52" t="s">
        <v>369</v>
      </c>
      <c r="H182" s="52" t="s">
        <v>360</v>
      </c>
      <c r="I182" s="52" t="s">
        <v>336</v>
      </c>
      <c r="J182" s="51">
        <v>2023</v>
      </c>
      <c r="K182" s="51" t="s">
        <v>1080</v>
      </c>
      <c r="L182" s="63" t="s">
        <v>980</v>
      </c>
      <c r="M182" s="51" t="s">
        <v>981</v>
      </c>
      <c r="N182" s="56" t="s">
        <v>983</v>
      </c>
      <c r="O182" s="61" t="s">
        <v>984</v>
      </c>
      <c r="P182" s="61" t="s">
        <v>982</v>
      </c>
      <c r="Q182" s="51">
        <f>IF(SUMPRODUCT(($A$4:$A182=Таблица3[[#This Row],[Наименование]])*($B$4:$B182=Таблица3[[#This Row],[ИНН]]))&gt;1,0,1)</f>
        <v>1</v>
      </c>
      <c r="R182" s="51">
        <f>IF(SUMPRODUCT(($A$4:$A182=A182)*($E$4:$E182=E182))&gt;1,0,1)</f>
        <v>1</v>
      </c>
      <c r="S182" s="51">
        <f>IF(SUMPRODUCT(($A$4:$A182=A182)*($F$4:$F182=F182))&gt;1,0,1)</f>
        <v>1</v>
      </c>
      <c r="T182" s="51">
        <f>IF(SUMPRODUCT(($A$4:$A182=A182)*($G$4:$G182=G182))&gt;1,0,1)</f>
        <v>1</v>
      </c>
      <c r="U182" s="51">
        <f>IF(SUMPRODUCT(($A$4:$A182=A182)*($H$4:$H182=H182))&gt;1,0,1)</f>
        <v>1</v>
      </c>
      <c r="V182" s="74">
        <f>IF(SUMPRODUCT(($A$4:$A182=A182)*($K$4:$K182=K182))&gt;1,0,1)</f>
        <v>1</v>
      </c>
      <c r="W182" s="74">
        <f>IF(SUMPRODUCT(($A$4:$A182=Таблица3[[#This Row],[Наименование]])*($B$4:$B182=Таблица3[[#This Row],[ИНН]])*($I$4:$I182=I182))&gt;1,0,1)</f>
        <v>1</v>
      </c>
      <c r="X182" s="76">
        <f>Таблица3[[#This Row],[Категория]]-Таблица3[[#This Row],[Уникальные компании]]</f>
        <v>0</v>
      </c>
    </row>
    <row r="183" spans="1:24" s="62" customFormat="1" ht="38.25" x14ac:dyDescent="0.25">
      <c r="A183" s="72" t="s">
        <v>231</v>
      </c>
      <c r="B183" s="55">
        <v>1327027210</v>
      </c>
      <c r="C183" s="51" t="s">
        <v>782</v>
      </c>
      <c r="D183" s="52" t="s">
        <v>399</v>
      </c>
      <c r="E183" s="52" t="s">
        <v>364</v>
      </c>
      <c r="F183" s="52" t="s">
        <v>355</v>
      </c>
      <c r="G183" s="52" t="s">
        <v>367</v>
      </c>
      <c r="H183" s="52" t="s">
        <v>360</v>
      </c>
      <c r="I183" s="52" t="s">
        <v>331</v>
      </c>
      <c r="J183" s="51">
        <v>2023</v>
      </c>
      <c r="K183" s="51" t="s">
        <v>1080</v>
      </c>
      <c r="L183" s="63" t="s">
        <v>781</v>
      </c>
      <c r="M183" s="51" t="s">
        <v>712</v>
      </c>
      <c r="N183" s="56" t="s">
        <v>785</v>
      </c>
      <c r="O183" s="61" t="s">
        <v>784</v>
      </c>
      <c r="P183" s="61" t="s">
        <v>783</v>
      </c>
      <c r="Q183" s="51">
        <f>IF(SUMPRODUCT(($A$4:$A183=Таблица3[[#This Row],[Наименование]])*($B$4:$B183=Таблица3[[#This Row],[ИНН]]))&gt;1,0,1)</f>
        <v>1</v>
      </c>
      <c r="R183" s="51">
        <f>IF(SUMPRODUCT(($A$4:$A183=A183)*($E$4:$E183=E183))&gt;1,0,1)</f>
        <v>1</v>
      </c>
      <c r="S183" s="51">
        <f>IF(SUMPRODUCT(($A$4:$A183=A183)*($F$4:$F183=F183))&gt;1,0,1)</f>
        <v>1</v>
      </c>
      <c r="T183" s="51">
        <f>IF(SUMPRODUCT(($A$4:$A183=A183)*($G$4:$G183=G183))&gt;1,0,1)</f>
        <v>1</v>
      </c>
      <c r="U183" s="51">
        <f>IF(SUMPRODUCT(($A$4:$A183=A183)*($H$4:$H183=H183))&gt;1,0,1)</f>
        <v>1</v>
      </c>
      <c r="V183" s="74">
        <f>IF(SUMPRODUCT(($A$4:$A183=A183)*($K$4:$K183=K183))&gt;1,0,1)</f>
        <v>1</v>
      </c>
      <c r="W183" s="74">
        <f>IF(SUMPRODUCT(($A$4:$A183=Таблица3[[#This Row],[Наименование]])*($B$4:$B183=Таблица3[[#This Row],[ИНН]])*($I$4:$I183=I183))&gt;1,0,1)</f>
        <v>1</v>
      </c>
      <c r="X183" s="76">
        <f>Таблица3[[#This Row],[Категория]]-Таблица3[[#This Row],[Уникальные компании]]</f>
        <v>0</v>
      </c>
    </row>
    <row r="184" spans="1:24" s="62" customFormat="1" ht="38.25" x14ac:dyDescent="0.25">
      <c r="A184" s="72" t="s">
        <v>231</v>
      </c>
      <c r="B184" s="55">
        <v>1327027210</v>
      </c>
      <c r="C184" s="51" t="s">
        <v>782</v>
      </c>
      <c r="D184" s="52" t="s">
        <v>399</v>
      </c>
      <c r="E184" s="52" t="s">
        <v>364</v>
      </c>
      <c r="F184" s="52" t="s">
        <v>355</v>
      </c>
      <c r="G184" s="52" t="s">
        <v>367</v>
      </c>
      <c r="H184" s="52" t="s">
        <v>360</v>
      </c>
      <c r="I184" s="52" t="s">
        <v>332</v>
      </c>
      <c r="J184" s="51">
        <v>2023</v>
      </c>
      <c r="K184" s="51" t="s">
        <v>1080</v>
      </c>
      <c r="L184" s="63" t="s">
        <v>781</v>
      </c>
      <c r="M184" s="51" t="s">
        <v>712</v>
      </c>
      <c r="N184" s="56" t="s">
        <v>785</v>
      </c>
      <c r="O184" s="61" t="s">
        <v>784</v>
      </c>
      <c r="P184" s="61" t="s">
        <v>783</v>
      </c>
      <c r="Q184" s="51">
        <f>IF(SUMPRODUCT(($A$4:$A184=Таблица3[[#This Row],[Наименование]])*($B$4:$B184=Таблица3[[#This Row],[ИНН]]))&gt;1,0,1)</f>
        <v>0</v>
      </c>
      <c r="R184" s="51">
        <f>IF(SUMPRODUCT(($A$4:$A184=A184)*($E$4:$E184=E184))&gt;1,0,1)</f>
        <v>0</v>
      </c>
      <c r="S184" s="51">
        <f>IF(SUMPRODUCT(($A$4:$A184=A184)*($F$4:$F184=F184))&gt;1,0,1)</f>
        <v>0</v>
      </c>
      <c r="T184" s="51">
        <f>IF(SUMPRODUCT(($A$4:$A184=A184)*($G$4:$G184=G184))&gt;1,0,1)</f>
        <v>0</v>
      </c>
      <c r="U184" s="51">
        <f>IF(SUMPRODUCT(($A$4:$A184=A184)*($H$4:$H184=H184))&gt;1,0,1)</f>
        <v>0</v>
      </c>
      <c r="V184" s="74">
        <f>IF(SUMPRODUCT(($A$4:$A184=A184)*($K$4:$K184=K184))&gt;1,0,1)</f>
        <v>0</v>
      </c>
      <c r="W184" s="74">
        <f>IF(SUMPRODUCT(($A$4:$A184=Таблица3[[#This Row],[Наименование]])*($B$4:$B184=Таблица3[[#This Row],[ИНН]])*($I$4:$I184=I184))&gt;1,0,1)</f>
        <v>1</v>
      </c>
      <c r="X184" s="76">
        <f>Таблица3[[#This Row],[Категория]]-Таблица3[[#This Row],[Уникальные компании]]</f>
        <v>0</v>
      </c>
    </row>
    <row r="185" spans="1:24" s="62" customFormat="1" ht="38.25" x14ac:dyDescent="0.25">
      <c r="A185" s="72" t="s">
        <v>175</v>
      </c>
      <c r="B185" s="55">
        <v>1328012190</v>
      </c>
      <c r="C185" s="51" t="s">
        <v>472</v>
      </c>
      <c r="D185" s="52" t="s">
        <v>385</v>
      </c>
      <c r="E185" s="52" t="s">
        <v>363</v>
      </c>
      <c r="F185" s="52" t="s">
        <v>355</v>
      </c>
      <c r="G185" s="52" t="s">
        <v>367</v>
      </c>
      <c r="H185" s="52" t="s">
        <v>360</v>
      </c>
      <c r="I185" s="52" t="s">
        <v>305</v>
      </c>
      <c r="J185" s="51">
        <v>2023</v>
      </c>
      <c r="K185" s="51" t="s">
        <v>1080</v>
      </c>
      <c r="L185" s="63">
        <v>42411</v>
      </c>
      <c r="M185" s="51" t="s">
        <v>487</v>
      </c>
      <c r="N185" s="56" t="s">
        <v>474</v>
      </c>
      <c r="O185" s="61" t="s">
        <v>471</v>
      </c>
      <c r="P185" s="61" t="s">
        <v>470</v>
      </c>
      <c r="Q185" s="51">
        <f>IF(SUMPRODUCT(($A$4:$A185=Таблица3[[#This Row],[Наименование]])*($B$4:$B185=Таблица3[[#This Row],[ИНН]]))&gt;1,0,1)</f>
        <v>1</v>
      </c>
      <c r="R185" s="51">
        <f>IF(SUMPRODUCT(($A$4:$A185=A185)*($E$4:$E185=E185))&gt;1,0,1)</f>
        <v>1</v>
      </c>
      <c r="S185" s="51">
        <f>IF(SUMPRODUCT(($A$4:$A185=A185)*($F$4:$F185=F185))&gt;1,0,1)</f>
        <v>1</v>
      </c>
      <c r="T185" s="51">
        <f>IF(SUMPRODUCT(($A$4:$A185=A185)*($G$4:$G185=G185))&gt;1,0,1)</f>
        <v>1</v>
      </c>
      <c r="U185" s="51">
        <f>IF(SUMPRODUCT(($A$4:$A185=A185)*($H$4:$H185=H185))&gt;1,0,1)</f>
        <v>1</v>
      </c>
      <c r="V185" s="74">
        <f>IF(SUMPRODUCT(($A$4:$A185=A185)*($K$4:$K185=K185))&gt;1,0,1)</f>
        <v>1</v>
      </c>
      <c r="W185" s="74">
        <f>IF(SUMPRODUCT(($A$4:$A185=Таблица3[[#This Row],[Наименование]])*($B$4:$B185=Таблица3[[#This Row],[ИНН]])*($I$4:$I185=I185))&gt;1,0,1)</f>
        <v>1</v>
      </c>
      <c r="X185" s="76">
        <f>Таблица3[[#This Row],[Категория]]-Таблица3[[#This Row],[Уникальные компании]]</f>
        <v>0</v>
      </c>
    </row>
    <row r="186" spans="1:24" s="62" customFormat="1" ht="51" x14ac:dyDescent="0.25">
      <c r="A186" s="72" t="s">
        <v>175</v>
      </c>
      <c r="B186" s="55">
        <v>1328012190</v>
      </c>
      <c r="C186" s="51" t="s">
        <v>472</v>
      </c>
      <c r="D186" s="52" t="s">
        <v>385</v>
      </c>
      <c r="E186" s="52" t="s">
        <v>363</v>
      </c>
      <c r="F186" s="52" t="s">
        <v>355</v>
      </c>
      <c r="G186" s="52" t="s">
        <v>367</v>
      </c>
      <c r="H186" s="52" t="s">
        <v>360</v>
      </c>
      <c r="I186" s="52" t="s">
        <v>308</v>
      </c>
      <c r="J186" s="51">
        <v>2023</v>
      </c>
      <c r="K186" s="51" t="s">
        <v>1080</v>
      </c>
      <c r="L186" s="63">
        <v>42411</v>
      </c>
      <c r="M186" s="51" t="s">
        <v>487</v>
      </c>
      <c r="N186" s="56" t="s">
        <v>474</v>
      </c>
      <c r="O186" s="61" t="s">
        <v>471</v>
      </c>
      <c r="P186" s="61" t="s">
        <v>470</v>
      </c>
      <c r="Q186" s="51">
        <f>IF(SUMPRODUCT(($A$4:$A186=Таблица3[[#This Row],[Наименование]])*($B$4:$B186=Таблица3[[#This Row],[ИНН]]))&gt;1,0,1)</f>
        <v>0</v>
      </c>
      <c r="R186" s="51">
        <f>IF(SUMPRODUCT(($A$4:$A186=A186)*($E$4:$E186=E186))&gt;1,0,1)</f>
        <v>0</v>
      </c>
      <c r="S186" s="51">
        <f>IF(SUMPRODUCT(($A$4:$A186=A186)*($F$4:$F186=F186))&gt;1,0,1)</f>
        <v>0</v>
      </c>
      <c r="T186" s="51">
        <f>IF(SUMPRODUCT(($A$4:$A186=A186)*($G$4:$G186=G186))&gt;1,0,1)</f>
        <v>0</v>
      </c>
      <c r="U186" s="51">
        <f>IF(SUMPRODUCT(($A$4:$A186=A186)*($H$4:$H186=H186))&gt;1,0,1)</f>
        <v>0</v>
      </c>
      <c r="V186" s="74">
        <f>IF(SUMPRODUCT(($A$4:$A186=A186)*($K$4:$K186=K186))&gt;1,0,1)</f>
        <v>0</v>
      </c>
      <c r="W186" s="74">
        <f>IF(SUMPRODUCT(($A$4:$A186=Таблица3[[#This Row],[Наименование]])*($B$4:$B186=Таблица3[[#This Row],[ИНН]])*($I$4:$I186=I186))&gt;1,0,1)</f>
        <v>1</v>
      </c>
      <c r="X186" s="76">
        <f>Таблица3[[#This Row],[Категория]]-Таблица3[[#This Row],[Уникальные компании]]</f>
        <v>0</v>
      </c>
    </row>
    <row r="187" spans="1:24" s="62" customFormat="1" ht="63.75" x14ac:dyDescent="0.25">
      <c r="A187" s="72" t="s">
        <v>224</v>
      </c>
      <c r="B187" s="55">
        <v>1324128154</v>
      </c>
      <c r="C187" s="51" t="s">
        <v>745</v>
      </c>
      <c r="D187" s="52" t="s">
        <v>400</v>
      </c>
      <c r="E187" s="52" t="s">
        <v>362</v>
      </c>
      <c r="F187" s="52" t="s">
        <v>355</v>
      </c>
      <c r="G187" s="52" t="s">
        <v>366</v>
      </c>
      <c r="H187" s="52" t="s">
        <v>360</v>
      </c>
      <c r="I187" s="52" t="s">
        <v>330</v>
      </c>
      <c r="J187" s="51">
        <v>2023</v>
      </c>
      <c r="K187" s="51" t="s">
        <v>1083</v>
      </c>
      <c r="L187" s="63">
        <v>38306</v>
      </c>
      <c r="M187" s="51" t="s">
        <v>746</v>
      </c>
      <c r="N187" s="56" t="s">
        <v>744</v>
      </c>
      <c r="O187" s="61" t="s">
        <v>743</v>
      </c>
      <c r="P187" s="61" t="s">
        <v>742</v>
      </c>
      <c r="Q187" s="51">
        <f>IF(SUMPRODUCT(($A$4:$A187=Таблица3[[#This Row],[Наименование]])*($B$4:$B187=Таблица3[[#This Row],[ИНН]]))&gt;1,0,1)</f>
        <v>1</v>
      </c>
      <c r="R187" s="51">
        <f>IF(SUMPRODUCT(($A$4:$A187=A187)*($E$4:$E187=E187))&gt;1,0,1)</f>
        <v>1</v>
      </c>
      <c r="S187" s="51">
        <f>IF(SUMPRODUCT(($A$4:$A187=A187)*($F$4:$F187=F187))&gt;1,0,1)</f>
        <v>1</v>
      </c>
      <c r="T187" s="51">
        <f>IF(SUMPRODUCT(($A$4:$A187=A187)*($G$4:$G187=G187))&gt;1,0,1)</f>
        <v>1</v>
      </c>
      <c r="U187" s="51">
        <f>IF(SUMPRODUCT(($A$4:$A187=A187)*($H$4:$H187=H187))&gt;1,0,1)</f>
        <v>1</v>
      </c>
      <c r="V187" s="74">
        <f>IF(SUMPRODUCT(($A$4:$A187=A187)*($K$4:$K187=K187))&gt;1,0,1)</f>
        <v>1</v>
      </c>
      <c r="W187" s="74">
        <f>IF(SUMPRODUCT(($A$4:$A187=Таблица3[[#This Row],[Наименование]])*($B$4:$B187=Таблица3[[#This Row],[ИНН]])*($I$4:$I187=I187))&gt;1,0,1)</f>
        <v>1</v>
      </c>
      <c r="X187" s="76">
        <f>Таблица3[[#This Row],[Категория]]-Таблица3[[#This Row],[Уникальные компании]]</f>
        <v>0</v>
      </c>
    </row>
    <row r="188" spans="1:24" s="62" customFormat="1" ht="63.75" x14ac:dyDescent="0.25">
      <c r="A188" s="72" t="s">
        <v>224</v>
      </c>
      <c r="B188" s="55">
        <v>1324128154</v>
      </c>
      <c r="C188" s="51" t="s">
        <v>745</v>
      </c>
      <c r="D188" s="52" t="s">
        <v>403</v>
      </c>
      <c r="E188" s="52" t="s">
        <v>362</v>
      </c>
      <c r="F188" s="52" t="s">
        <v>355</v>
      </c>
      <c r="G188" s="52" t="s">
        <v>366</v>
      </c>
      <c r="H188" s="52" t="s">
        <v>360</v>
      </c>
      <c r="I188" s="52" t="s">
        <v>335</v>
      </c>
      <c r="J188" s="51">
        <v>2023</v>
      </c>
      <c r="K188" s="51" t="s">
        <v>1083</v>
      </c>
      <c r="L188" s="63">
        <v>38306</v>
      </c>
      <c r="M188" s="51" t="s">
        <v>746</v>
      </c>
      <c r="N188" s="56" t="s">
        <v>744</v>
      </c>
      <c r="O188" s="61" t="s">
        <v>743</v>
      </c>
      <c r="P188" s="61" t="s">
        <v>742</v>
      </c>
      <c r="Q188" s="51">
        <f>IF(SUMPRODUCT(($A$4:$A188=Таблица3[[#This Row],[Наименование]])*($B$4:$B188=Таблица3[[#This Row],[ИНН]]))&gt;1,0,1)</f>
        <v>0</v>
      </c>
      <c r="R188" s="51">
        <f>IF(SUMPRODUCT(($A$4:$A188=A188)*($E$4:$E188=E188))&gt;1,0,1)</f>
        <v>0</v>
      </c>
      <c r="S188" s="51">
        <f>IF(SUMPRODUCT(($A$4:$A188=A188)*($F$4:$F188=F188))&gt;1,0,1)</f>
        <v>0</v>
      </c>
      <c r="T188" s="51">
        <f>IF(SUMPRODUCT(($A$4:$A188=A188)*($G$4:$G188=G188))&gt;1,0,1)</f>
        <v>0</v>
      </c>
      <c r="U188" s="51">
        <f>IF(SUMPRODUCT(($A$4:$A188=A188)*($H$4:$H188=H188))&gt;1,0,1)</f>
        <v>0</v>
      </c>
      <c r="V188" s="74">
        <f>IF(SUMPRODUCT(($A$4:$A188=A188)*($K$4:$K188=K188))&gt;1,0,1)</f>
        <v>0</v>
      </c>
      <c r="W188" s="74">
        <f>IF(SUMPRODUCT(($A$4:$A188=Таблица3[[#This Row],[Наименование]])*($B$4:$B188=Таблица3[[#This Row],[ИНН]])*($I$4:$I188=I188))&gt;1,0,1)</f>
        <v>1</v>
      </c>
      <c r="X188" s="76">
        <f>Таблица3[[#This Row],[Категория]]-Таблица3[[#This Row],[Уникальные компании]]</f>
        <v>0</v>
      </c>
    </row>
    <row r="189" spans="1:24" s="62" customFormat="1" ht="63.75" x14ac:dyDescent="0.25">
      <c r="A189" s="72" t="s">
        <v>224</v>
      </c>
      <c r="B189" s="55">
        <v>1324128154</v>
      </c>
      <c r="C189" s="51" t="s">
        <v>745</v>
      </c>
      <c r="D189" s="52" t="s">
        <v>405</v>
      </c>
      <c r="E189" s="52" t="s">
        <v>362</v>
      </c>
      <c r="F189" s="52" t="s">
        <v>355</v>
      </c>
      <c r="G189" s="52" t="s">
        <v>366</v>
      </c>
      <c r="H189" s="52" t="s">
        <v>360</v>
      </c>
      <c r="I189" s="52" t="s">
        <v>337</v>
      </c>
      <c r="J189" s="51">
        <v>2023</v>
      </c>
      <c r="K189" s="51" t="s">
        <v>1083</v>
      </c>
      <c r="L189" s="63">
        <v>38306</v>
      </c>
      <c r="M189" s="51" t="s">
        <v>746</v>
      </c>
      <c r="N189" s="56" t="s">
        <v>744</v>
      </c>
      <c r="O189" s="61" t="s">
        <v>743</v>
      </c>
      <c r="P189" s="61" t="s">
        <v>742</v>
      </c>
      <c r="Q189" s="51">
        <f>IF(SUMPRODUCT(($A$4:$A189=Таблица3[[#This Row],[Наименование]])*($B$4:$B189=Таблица3[[#This Row],[ИНН]]))&gt;1,0,1)</f>
        <v>0</v>
      </c>
      <c r="R189" s="51">
        <f>IF(SUMPRODUCT(($A$4:$A189=A189)*($E$4:$E189=E189))&gt;1,0,1)</f>
        <v>0</v>
      </c>
      <c r="S189" s="51">
        <f>IF(SUMPRODUCT(($A$4:$A189=A189)*($F$4:$F189=F189))&gt;1,0,1)</f>
        <v>0</v>
      </c>
      <c r="T189" s="51">
        <f>IF(SUMPRODUCT(($A$4:$A189=A189)*($G$4:$G189=G189))&gt;1,0,1)</f>
        <v>0</v>
      </c>
      <c r="U189" s="51">
        <f>IF(SUMPRODUCT(($A$4:$A189=A189)*($H$4:$H189=H189))&gt;1,0,1)</f>
        <v>0</v>
      </c>
      <c r="V189" s="74">
        <f>IF(SUMPRODUCT(($A$4:$A189=A189)*($K$4:$K189=K189))&gt;1,0,1)</f>
        <v>0</v>
      </c>
      <c r="W189" s="74">
        <f>IF(SUMPRODUCT(($A$4:$A189=Таблица3[[#This Row],[Наименование]])*($B$4:$B189=Таблица3[[#This Row],[ИНН]])*($I$4:$I189=I189))&gt;1,0,1)</f>
        <v>1</v>
      </c>
      <c r="X189" s="76">
        <f>Таблица3[[#This Row],[Категория]]-Таблица3[[#This Row],[Уникальные компании]]</f>
        <v>0</v>
      </c>
    </row>
    <row r="190" spans="1:24" s="62" customFormat="1" ht="63.75" x14ac:dyDescent="0.25">
      <c r="A190" s="72" t="s">
        <v>265</v>
      </c>
      <c r="B190" s="55">
        <v>1328014944</v>
      </c>
      <c r="C190" s="51" t="s">
        <v>600</v>
      </c>
      <c r="D190" s="52" t="s">
        <v>403</v>
      </c>
      <c r="E190" s="52" t="s">
        <v>365</v>
      </c>
      <c r="F190" s="52" t="s">
        <v>355</v>
      </c>
      <c r="G190" s="52" t="s">
        <v>369</v>
      </c>
      <c r="H190" s="52" t="s">
        <v>360</v>
      </c>
      <c r="I190" s="52" t="s">
        <v>336</v>
      </c>
      <c r="J190" s="51">
        <v>2023</v>
      </c>
      <c r="K190" s="51" t="s">
        <v>1080</v>
      </c>
      <c r="L190" s="63">
        <v>42900</v>
      </c>
      <c r="M190" s="51" t="s">
        <v>949</v>
      </c>
      <c r="N190" s="56" t="s">
        <v>950</v>
      </c>
      <c r="O190" s="61" t="s">
        <v>951</v>
      </c>
      <c r="P190" s="51" t="s">
        <v>567</v>
      </c>
      <c r="Q190" s="51">
        <f>IF(SUMPRODUCT(($A$4:$A190=Таблица3[[#This Row],[Наименование]])*($B$4:$B190=Таблица3[[#This Row],[ИНН]]))&gt;1,0,1)</f>
        <v>1</v>
      </c>
      <c r="R190" s="51">
        <f>IF(SUMPRODUCT(($A$4:$A190=A190)*($E$4:$E190=E190))&gt;1,0,1)</f>
        <v>1</v>
      </c>
      <c r="S190" s="51">
        <f>IF(SUMPRODUCT(($A$4:$A190=A190)*($F$4:$F190=F190))&gt;1,0,1)</f>
        <v>1</v>
      </c>
      <c r="T190" s="51">
        <f>IF(SUMPRODUCT(($A$4:$A190=A190)*($G$4:$G190=G190))&gt;1,0,1)</f>
        <v>1</v>
      </c>
      <c r="U190" s="51">
        <f>IF(SUMPRODUCT(($A$4:$A190=A190)*($H$4:$H190=H190))&gt;1,0,1)</f>
        <v>1</v>
      </c>
      <c r="V190" s="74">
        <f>IF(SUMPRODUCT(($A$4:$A190=A190)*($K$4:$K190=K190))&gt;1,0,1)</f>
        <v>1</v>
      </c>
      <c r="W190" s="74">
        <f>IF(SUMPRODUCT(($A$4:$A190=Таблица3[[#This Row],[Наименование]])*($B$4:$B190=Таблица3[[#This Row],[ИНН]])*($I$4:$I190=I190))&gt;1,0,1)</f>
        <v>1</v>
      </c>
      <c r="X190" s="76">
        <f>Таблица3[[#This Row],[Категория]]-Таблица3[[#This Row],[Уникальные компании]]</f>
        <v>0</v>
      </c>
    </row>
    <row r="191" spans="1:24" s="62" customFormat="1" ht="63.75" x14ac:dyDescent="0.25">
      <c r="A191" s="72" t="s">
        <v>221</v>
      </c>
      <c r="B191" s="55">
        <v>1309084791</v>
      </c>
      <c r="C191" s="51" t="s">
        <v>717</v>
      </c>
      <c r="D191" s="52" t="s">
        <v>398</v>
      </c>
      <c r="E191" s="52" t="s">
        <v>364</v>
      </c>
      <c r="F191" s="52" t="s">
        <v>355</v>
      </c>
      <c r="G191" s="52" t="s">
        <v>369</v>
      </c>
      <c r="H191" s="52" t="s">
        <v>360</v>
      </c>
      <c r="I191" s="52" t="s">
        <v>327</v>
      </c>
      <c r="J191" s="51">
        <v>2023</v>
      </c>
      <c r="K191" s="51" t="s">
        <v>1078</v>
      </c>
      <c r="L191" s="63" t="s">
        <v>718</v>
      </c>
      <c r="M191" s="51" t="s">
        <v>719</v>
      </c>
      <c r="N191" s="56" t="s">
        <v>716</v>
      </c>
      <c r="O191" s="61" t="s">
        <v>715</v>
      </c>
      <c r="P191" s="61" t="s">
        <v>714</v>
      </c>
      <c r="Q191" s="51">
        <f>IF(SUMPRODUCT(($A$4:$A191=Таблица3[[#This Row],[Наименование]])*($B$4:$B191=Таблица3[[#This Row],[ИНН]]))&gt;1,0,1)</f>
        <v>1</v>
      </c>
      <c r="R191" s="51">
        <f>IF(SUMPRODUCT(($A$4:$A191=A191)*($E$4:$E191=E191))&gt;1,0,1)</f>
        <v>1</v>
      </c>
      <c r="S191" s="51">
        <f>IF(SUMPRODUCT(($A$4:$A191=A191)*($F$4:$F191=F191))&gt;1,0,1)</f>
        <v>1</v>
      </c>
      <c r="T191" s="51">
        <f>IF(SUMPRODUCT(($A$4:$A191=A191)*($G$4:$G191=G191))&gt;1,0,1)</f>
        <v>1</v>
      </c>
      <c r="U191" s="51">
        <f>IF(SUMPRODUCT(($A$4:$A191=A191)*($H$4:$H191=H191))&gt;1,0,1)</f>
        <v>1</v>
      </c>
      <c r="V191" s="74">
        <f>IF(SUMPRODUCT(($A$4:$A191=A191)*($K$4:$K191=K191))&gt;1,0,1)</f>
        <v>1</v>
      </c>
      <c r="W191" s="74">
        <f>IF(SUMPRODUCT(($A$4:$A191=Таблица3[[#This Row],[Наименование]])*($B$4:$B191=Таблица3[[#This Row],[ИНН]])*($I$4:$I191=I191))&gt;1,0,1)</f>
        <v>1</v>
      </c>
      <c r="X191" s="76">
        <f>Таблица3[[#This Row],[Категория]]-Таблица3[[#This Row],[Уникальные компании]]</f>
        <v>0</v>
      </c>
    </row>
    <row r="192" spans="1:24" s="62" customFormat="1" ht="51" x14ac:dyDescent="0.25">
      <c r="A192" s="72" t="s">
        <v>180</v>
      </c>
      <c r="B192" s="55">
        <v>1326226358</v>
      </c>
      <c r="C192" s="51" t="s">
        <v>502</v>
      </c>
      <c r="D192" s="52" t="s">
        <v>385</v>
      </c>
      <c r="E192" s="52" t="s">
        <v>365</v>
      </c>
      <c r="F192" s="52" t="s">
        <v>355</v>
      </c>
      <c r="G192" s="52" t="s">
        <v>369</v>
      </c>
      <c r="H192" s="52" t="s">
        <v>360</v>
      </c>
      <c r="I192" s="52" t="s">
        <v>309</v>
      </c>
      <c r="J192" s="51">
        <v>2023</v>
      </c>
      <c r="K192" s="51" t="s">
        <v>1080</v>
      </c>
      <c r="L192" s="63">
        <v>41579</v>
      </c>
      <c r="M192" s="51" t="s">
        <v>501</v>
      </c>
      <c r="N192" s="56" t="s">
        <v>503</v>
      </c>
      <c r="O192" s="51" t="s">
        <v>567</v>
      </c>
      <c r="P192" s="51" t="s">
        <v>567</v>
      </c>
      <c r="Q192" s="51">
        <f>IF(SUMPRODUCT(($A$4:$A192=Таблица3[[#This Row],[Наименование]])*($B$4:$B192=Таблица3[[#This Row],[ИНН]]))&gt;1,0,1)</f>
        <v>1</v>
      </c>
      <c r="R192" s="51">
        <f>IF(SUMPRODUCT(($A$4:$A192=A192)*($E$4:$E192=E192))&gt;1,0,1)</f>
        <v>1</v>
      </c>
      <c r="S192" s="51">
        <f>IF(SUMPRODUCT(($A$4:$A192=A192)*($F$4:$F192=F192))&gt;1,0,1)</f>
        <v>1</v>
      </c>
      <c r="T192" s="51">
        <f>IF(SUMPRODUCT(($A$4:$A192=A192)*($G$4:$G192=G192))&gt;1,0,1)</f>
        <v>1</v>
      </c>
      <c r="U192" s="51">
        <f>IF(SUMPRODUCT(($A$4:$A192=A192)*($H$4:$H192=H192))&gt;1,0,1)</f>
        <v>1</v>
      </c>
      <c r="V192" s="74">
        <f>IF(SUMPRODUCT(($A$4:$A192=A192)*($K$4:$K192=K192))&gt;1,0,1)</f>
        <v>1</v>
      </c>
      <c r="W192" s="74">
        <f>IF(SUMPRODUCT(($A$4:$A192=Таблица3[[#This Row],[Наименование]])*($B$4:$B192=Таблица3[[#This Row],[ИНН]])*($I$4:$I192=I192))&gt;1,0,1)</f>
        <v>1</v>
      </c>
      <c r="X192" s="76">
        <f>Таблица3[[#This Row],[Категория]]-Таблица3[[#This Row],[Уникальные компании]]</f>
        <v>0</v>
      </c>
    </row>
    <row r="193" spans="1:24" s="62" customFormat="1" ht="51" x14ac:dyDescent="0.25">
      <c r="A193" s="72" t="s">
        <v>180</v>
      </c>
      <c r="B193" s="55">
        <v>1326226358</v>
      </c>
      <c r="C193" s="51" t="s">
        <v>502</v>
      </c>
      <c r="D193" s="52" t="s">
        <v>385</v>
      </c>
      <c r="E193" s="52" t="s">
        <v>365</v>
      </c>
      <c r="F193" s="52" t="s">
        <v>355</v>
      </c>
      <c r="G193" s="52" t="s">
        <v>369</v>
      </c>
      <c r="H193" s="52" t="s">
        <v>360</v>
      </c>
      <c r="I193" s="52" t="s">
        <v>347</v>
      </c>
      <c r="J193" s="51">
        <v>2023</v>
      </c>
      <c r="K193" s="51" t="s">
        <v>1080</v>
      </c>
      <c r="L193" s="63">
        <v>41579</v>
      </c>
      <c r="M193" s="51" t="s">
        <v>501</v>
      </c>
      <c r="N193" s="56" t="s">
        <v>503</v>
      </c>
      <c r="O193" s="51" t="s">
        <v>567</v>
      </c>
      <c r="P193" s="51" t="s">
        <v>567</v>
      </c>
      <c r="Q193" s="51">
        <f>IF(SUMPRODUCT(($A$4:$A193=Таблица3[[#This Row],[Наименование]])*($B$4:$B193=Таблица3[[#This Row],[ИНН]]))&gt;1,0,1)</f>
        <v>0</v>
      </c>
      <c r="R193" s="51">
        <f>IF(SUMPRODUCT(($A$4:$A193=A193)*($E$4:$E193=E193))&gt;1,0,1)</f>
        <v>0</v>
      </c>
      <c r="S193" s="51">
        <f>IF(SUMPRODUCT(($A$4:$A193=A193)*($F$4:$F193=F193))&gt;1,0,1)</f>
        <v>0</v>
      </c>
      <c r="T193" s="51">
        <f>IF(SUMPRODUCT(($A$4:$A193=A193)*($G$4:$G193=G193))&gt;1,0,1)</f>
        <v>0</v>
      </c>
      <c r="U193" s="51">
        <f>IF(SUMPRODUCT(($A$4:$A193=A193)*($H$4:$H193=H193))&gt;1,0,1)</f>
        <v>0</v>
      </c>
      <c r="V193" s="74">
        <f>IF(SUMPRODUCT(($A$4:$A193=A193)*($K$4:$K193=K193))&gt;1,0,1)</f>
        <v>0</v>
      </c>
      <c r="W193" s="74">
        <f>IF(SUMPRODUCT(($A$4:$A193=Таблица3[[#This Row],[Наименование]])*($B$4:$B193=Таблица3[[#This Row],[ИНН]])*($I$4:$I193=I193))&gt;1,0,1)</f>
        <v>1</v>
      </c>
      <c r="X193" s="76">
        <f>Таблица3[[#This Row],[Категория]]-Таблица3[[#This Row],[Уникальные компании]]</f>
        <v>0</v>
      </c>
    </row>
    <row r="194" spans="1:24" s="62" customFormat="1" ht="51" x14ac:dyDescent="0.25">
      <c r="A194" s="72" t="s">
        <v>1952</v>
      </c>
      <c r="B194" s="55" t="s">
        <v>1953</v>
      </c>
      <c r="C194" s="51" t="s">
        <v>1955</v>
      </c>
      <c r="D194" s="52" t="s">
        <v>395</v>
      </c>
      <c r="E194" s="52" t="s">
        <v>365</v>
      </c>
      <c r="F194" s="52" t="s">
        <v>355</v>
      </c>
      <c r="G194" s="52" t="s">
        <v>369</v>
      </c>
      <c r="H194" s="52" t="s">
        <v>360</v>
      </c>
      <c r="I194" s="52" t="s">
        <v>351</v>
      </c>
      <c r="J194" s="51">
        <v>2023</v>
      </c>
      <c r="K194" s="51" t="s">
        <v>1080</v>
      </c>
      <c r="L194" s="63" t="s">
        <v>1954</v>
      </c>
      <c r="M194" s="51" t="s">
        <v>1956</v>
      </c>
      <c r="N194" s="56" t="s">
        <v>1949</v>
      </c>
      <c r="O194" s="109" t="s">
        <v>1950</v>
      </c>
      <c r="P194" s="156" t="s">
        <v>1951</v>
      </c>
      <c r="Q194" s="51">
        <f>IF(SUMPRODUCT(($A$4:$A194=Таблица3[[#This Row],[Наименование]])*($B$4:$B194=Таблица3[[#This Row],[ИНН]]))&gt;1,0,1)</f>
        <v>1</v>
      </c>
      <c r="R194" s="51">
        <f>IF(SUMPRODUCT(($A$4:$A194=A194)*($E$4:$E194=E194))&gt;1,0,1)</f>
        <v>1</v>
      </c>
      <c r="S194" s="51">
        <f>IF(SUMPRODUCT(($A$4:$A194=A194)*($F$4:$F194=F194))&gt;1,0,1)</f>
        <v>1</v>
      </c>
      <c r="T194" s="51">
        <f>IF(SUMPRODUCT(($A$4:$A194=A194)*($G$4:$G194=G194))&gt;1,0,1)</f>
        <v>1</v>
      </c>
      <c r="U194" s="51">
        <f>IF(SUMPRODUCT(($A$4:$A194=A194)*($H$4:$H194=H194))&gt;1,0,1)</f>
        <v>1</v>
      </c>
      <c r="V194" s="74">
        <f>IF(SUMPRODUCT(($A$4:$A194=A194)*($K$4:$K194=K194))&gt;1,0,1)</f>
        <v>1</v>
      </c>
      <c r="W194" s="74">
        <f>IF(SUMPRODUCT(($A$4:$A194=Таблица3[[#This Row],[Наименование]])*($B$4:$B194=Таблица3[[#This Row],[ИНН]])*($I$4:$I194=I194))&gt;1,0,1)</f>
        <v>1</v>
      </c>
      <c r="X194" s="76">
        <f>Таблица3[[#This Row],[Категория]]-Таблица3[[#This Row],[Уникальные компании]]</f>
        <v>0</v>
      </c>
    </row>
    <row r="195" spans="1:24" s="62" customFormat="1" ht="51" x14ac:dyDescent="0.25">
      <c r="A195" s="72" t="s">
        <v>248</v>
      </c>
      <c r="B195" s="55">
        <v>1327033278</v>
      </c>
      <c r="C195" s="51" t="s">
        <v>702</v>
      </c>
      <c r="D195" s="52" t="s">
        <v>400</v>
      </c>
      <c r="E195" s="52" t="s">
        <v>362</v>
      </c>
      <c r="F195" s="52" t="s">
        <v>355</v>
      </c>
      <c r="G195" s="52" t="s">
        <v>368</v>
      </c>
      <c r="H195" s="52" t="s">
        <v>361</v>
      </c>
      <c r="I195" s="52" t="s">
        <v>334</v>
      </c>
      <c r="J195" s="51">
        <v>2023</v>
      </c>
      <c r="K195" s="51" t="s">
        <v>1080</v>
      </c>
      <c r="L195" s="63" t="s">
        <v>701</v>
      </c>
      <c r="M195" s="51" t="s">
        <v>703</v>
      </c>
      <c r="N195" s="56" t="s">
        <v>697</v>
      </c>
      <c r="O195" s="61" t="s">
        <v>696</v>
      </c>
      <c r="P195" s="61" t="s">
        <v>695</v>
      </c>
      <c r="Q195" s="51">
        <f>IF(SUMPRODUCT(($A$4:$A195=Таблица3[[#This Row],[Наименование]])*($B$4:$B195=Таблица3[[#This Row],[ИНН]]))&gt;1,0,1)</f>
        <v>1</v>
      </c>
      <c r="R195" s="51">
        <f>IF(SUMPRODUCT(($A$4:$A195=A195)*($E$4:$E195=E195))&gt;1,0,1)</f>
        <v>1</v>
      </c>
      <c r="S195" s="51">
        <f>IF(SUMPRODUCT(($A$4:$A195=A195)*($F$4:$F195=F195))&gt;1,0,1)</f>
        <v>1</v>
      </c>
      <c r="T195" s="51">
        <f>IF(SUMPRODUCT(($A$4:$A195=A195)*($G$4:$G195=G195))&gt;1,0,1)</f>
        <v>1</v>
      </c>
      <c r="U195" s="51">
        <f>IF(SUMPRODUCT(($A$4:$A195=A195)*($H$4:$H195=H195))&gt;1,0,1)</f>
        <v>1</v>
      </c>
      <c r="V195" s="74">
        <f>IF(SUMPRODUCT(($A$4:$A195=A195)*($K$4:$K195=K195))&gt;1,0,1)</f>
        <v>1</v>
      </c>
      <c r="W195" s="74">
        <f>IF(SUMPRODUCT(($A$4:$A195=Таблица3[[#This Row],[Наименование]])*($B$4:$B195=Таблица3[[#This Row],[ИНН]])*($I$4:$I195=I195))&gt;1,0,1)</f>
        <v>1</v>
      </c>
      <c r="X195" s="76">
        <f>Таблица3[[#This Row],[Категория]]-Таблица3[[#This Row],[Уникальные компании]]</f>
        <v>0</v>
      </c>
    </row>
    <row r="196" spans="1:24" s="62" customFormat="1" ht="51" x14ac:dyDescent="0.25">
      <c r="A196" s="72" t="s">
        <v>248</v>
      </c>
      <c r="B196" s="55">
        <v>1327033278</v>
      </c>
      <c r="C196" s="51" t="s">
        <v>702</v>
      </c>
      <c r="D196" s="52" t="s">
        <v>401</v>
      </c>
      <c r="E196" s="52" t="s">
        <v>362</v>
      </c>
      <c r="F196" s="52" t="s">
        <v>355</v>
      </c>
      <c r="G196" s="52" t="s">
        <v>368</v>
      </c>
      <c r="H196" s="52" t="s">
        <v>361</v>
      </c>
      <c r="I196" s="52" t="s">
        <v>339</v>
      </c>
      <c r="J196" s="51">
        <v>2023</v>
      </c>
      <c r="K196" s="51" t="s">
        <v>1080</v>
      </c>
      <c r="L196" s="63" t="s">
        <v>701</v>
      </c>
      <c r="M196" s="51" t="s">
        <v>703</v>
      </c>
      <c r="N196" s="56" t="s">
        <v>697</v>
      </c>
      <c r="O196" s="61" t="s">
        <v>696</v>
      </c>
      <c r="P196" s="61" t="s">
        <v>695</v>
      </c>
      <c r="Q196" s="51">
        <f>IF(SUMPRODUCT(($A$4:$A196=Таблица3[[#This Row],[Наименование]])*($B$4:$B196=Таблица3[[#This Row],[ИНН]]))&gt;1,0,1)</f>
        <v>0</v>
      </c>
      <c r="R196" s="51">
        <f>IF(SUMPRODUCT(($A$4:$A196=A196)*($E$4:$E196=E196))&gt;1,0,1)</f>
        <v>0</v>
      </c>
      <c r="S196" s="51">
        <f>IF(SUMPRODUCT(($A$4:$A196=A196)*($F$4:$F196=F196))&gt;1,0,1)</f>
        <v>0</v>
      </c>
      <c r="T196" s="51">
        <f>IF(SUMPRODUCT(($A$4:$A196=A196)*($G$4:$G196=G196))&gt;1,0,1)</f>
        <v>0</v>
      </c>
      <c r="U196" s="51">
        <f>IF(SUMPRODUCT(($A$4:$A196=A196)*($H$4:$H196=H196))&gt;1,0,1)</f>
        <v>0</v>
      </c>
      <c r="V196" s="74">
        <f>IF(SUMPRODUCT(($A$4:$A196=A196)*($K$4:$K196=K196))&gt;1,0,1)</f>
        <v>0</v>
      </c>
      <c r="W196" s="74">
        <f>IF(SUMPRODUCT(($A$4:$A196=Таблица3[[#This Row],[Наименование]])*($B$4:$B196=Таблица3[[#This Row],[ИНН]])*($I$4:$I196=I196))&gt;1,0,1)</f>
        <v>1</v>
      </c>
      <c r="X196" s="76">
        <f>Таблица3[[#This Row],[Категория]]-Таблица3[[#This Row],[Уникальные компании]]</f>
        <v>0</v>
      </c>
    </row>
    <row r="197" spans="1:24" s="62" customFormat="1" ht="63.75" x14ac:dyDescent="0.25">
      <c r="A197" s="72" t="s">
        <v>248</v>
      </c>
      <c r="B197" s="55">
        <v>1327033278</v>
      </c>
      <c r="C197" s="51" t="s">
        <v>702</v>
      </c>
      <c r="D197" s="52" t="s">
        <v>403</v>
      </c>
      <c r="E197" s="52" t="s">
        <v>362</v>
      </c>
      <c r="F197" s="52" t="s">
        <v>355</v>
      </c>
      <c r="G197" s="52" t="s">
        <v>368</v>
      </c>
      <c r="H197" s="52" t="s">
        <v>361</v>
      </c>
      <c r="I197" s="52" t="s">
        <v>336</v>
      </c>
      <c r="J197" s="51">
        <v>2023</v>
      </c>
      <c r="K197" s="51" t="s">
        <v>1080</v>
      </c>
      <c r="L197" s="63" t="s">
        <v>701</v>
      </c>
      <c r="M197" s="51" t="s">
        <v>703</v>
      </c>
      <c r="N197" s="56" t="s">
        <v>697</v>
      </c>
      <c r="O197" s="61" t="s">
        <v>696</v>
      </c>
      <c r="P197" s="61" t="s">
        <v>695</v>
      </c>
      <c r="Q197" s="51">
        <f>IF(SUMPRODUCT(($A$4:$A197=Таблица3[[#This Row],[Наименование]])*($B$4:$B197=Таблица3[[#This Row],[ИНН]]))&gt;1,0,1)</f>
        <v>0</v>
      </c>
      <c r="R197" s="51">
        <f>IF(SUMPRODUCT(($A$4:$A197=A197)*($E$4:$E197=E197))&gt;1,0,1)</f>
        <v>0</v>
      </c>
      <c r="S197" s="51">
        <f>IF(SUMPRODUCT(($A$4:$A197=A197)*($F$4:$F197=F197))&gt;1,0,1)</f>
        <v>0</v>
      </c>
      <c r="T197" s="51">
        <f>IF(SUMPRODUCT(($A$4:$A197=A197)*($G$4:$G197=G197))&gt;1,0,1)</f>
        <v>0</v>
      </c>
      <c r="U197" s="51">
        <f>IF(SUMPRODUCT(($A$4:$A197=A197)*($H$4:$H197=H197))&gt;1,0,1)</f>
        <v>0</v>
      </c>
      <c r="V197" s="74">
        <f>IF(SUMPRODUCT(($A$4:$A197=A197)*($K$4:$K197=K197))&gt;1,0,1)</f>
        <v>0</v>
      </c>
      <c r="W197" s="74">
        <f>IF(SUMPRODUCT(($A$4:$A197=Таблица3[[#This Row],[Наименование]])*($B$4:$B197=Таблица3[[#This Row],[ИНН]])*($I$4:$I197=I197))&gt;1,0,1)</f>
        <v>1</v>
      </c>
      <c r="X197" s="76">
        <f>Таблица3[[#This Row],[Категория]]-Таблица3[[#This Row],[Уникальные компании]]</f>
        <v>0</v>
      </c>
    </row>
    <row r="198" spans="1:24" s="62" customFormat="1" ht="51" x14ac:dyDescent="0.25">
      <c r="A198" s="72" t="s">
        <v>248</v>
      </c>
      <c r="B198" s="55">
        <v>1327033278</v>
      </c>
      <c r="C198" s="51" t="s">
        <v>702</v>
      </c>
      <c r="D198" s="52" t="s">
        <v>406</v>
      </c>
      <c r="E198" s="52" t="s">
        <v>362</v>
      </c>
      <c r="F198" s="52" t="s">
        <v>355</v>
      </c>
      <c r="G198" s="52" t="s">
        <v>368</v>
      </c>
      <c r="H198" s="52" t="s">
        <v>361</v>
      </c>
      <c r="I198" s="52" t="s">
        <v>340</v>
      </c>
      <c r="J198" s="51">
        <v>2023</v>
      </c>
      <c r="K198" s="51" t="s">
        <v>1080</v>
      </c>
      <c r="L198" s="63" t="s">
        <v>701</v>
      </c>
      <c r="M198" s="51" t="s">
        <v>703</v>
      </c>
      <c r="N198" s="56" t="s">
        <v>697</v>
      </c>
      <c r="O198" s="61" t="s">
        <v>696</v>
      </c>
      <c r="P198" s="61" t="s">
        <v>695</v>
      </c>
      <c r="Q198" s="51">
        <f>IF(SUMPRODUCT(($A$4:$A198=Таблица3[[#This Row],[Наименование]])*($B$4:$B198=Таблица3[[#This Row],[ИНН]]))&gt;1,0,1)</f>
        <v>0</v>
      </c>
      <c r="R198" s="51">
        <f>IF(SUMPRODUCT(($A$4:$A198=A198)*($E$4:$E198=E198))&gt;1,0,1)</f>
        <v>0</v>
      </c>
      <c r="S198" s="51">
        <f>IF(SUMPRODUCT(($A$4:$A198=A198)*($F$4:$F198=F198))&gt;1,0,1)</f>
        <v>0</v>
      </c>
      <c r="T198" s="51">
        <f>IF(SUMPRODUCT(($A$4:$A198=A198)*($G$4:$G198=G198))&gt;1,0,1)</f>
        <v>0</v>
      </c>
      <c r="U198" s="51">
        <f>IF(SUMPRODUCT(($A$4:$A198=A198)*($H$4:$H198=H198))&gt;1,0,1)</f>
        <v>0</v>
      </c>
      <c r="V198" s="74">
        <f>IF(SUMPRODUCT(($A$4:$A198=A198)*($K$4:$K198=K198))&gt;1,0,1)</f>
        <v>0</v>
      </c>
      <c r="W198" s="74">
        <f>IF(SUMPRODUCT(($A$4:$A198=Таблица3[[#This Row],[Наименование]])*($B$4:$B198=Таблица3[[#This Row],[ИНН]])*($I$4:$I198=I198))&gt;1,0,1)</f>
        <v>1</v>
      </c>
      <c r="X198" s="76">
        <f>Таблица3[[#This Row],[Категория]]-Таблица3[[#This Row],[Уникальные компании]]</f>
        <v>0</v>
      </c>
    </row>
    <row r="199" spans="1:24" s="62" customFormat="1" ht="63.75" x14ac:dyDescent="0.25">
      <c r="A199" s="72" t="s">
        <v>212</v>
      </c>
      <c r="B199" s="55">
        <v>1326206104</v>
      </c>
      <c r="C199" s="51" t="s">
        <v>660</v>
      </c>
      <c r="D199" s="52" t="s">
        <v>391</v>
      </c>
      <c r="E199" s="52" t="s">
        <v>364</v>
      </c>
      <c r="F199" s="52" t="s">
        <v>355</v>
      </c>
      <c r="G199" s="52" t="s">
        <v>368</v>
      </c>
      <c r="H199" s="52" t="s">
        <v>360</v>
      </c>
      <c r="I199" s="52" t="s">
        <v>318</v>
      </c>
      <c r="J199" s="51">
        <v>2023</v>
      </c>
      <c r="K199" s="51" t="s">
        <v>1080</v>
      </c>
      <c r="L199" s="63">
        <v>39556</v>
      </c>
      <c r="M199" s="51" t="s">
        <v>658</v>
      </c>
      <c r="N199" s="56" t="s">
        <v>657</v>
      </c>
      <c r="O199" s="61" t="s">
        <v>659</v>
      </c>
      <c r="P199" s="61" t="s">
        <v>656</v>
      </c>
      <c r="Q199" s="51">
        <f>IF(SUMPRODUCT(($A$4:$A199=Таблица3[[#This Row],[Наименование]])*($B$4:$B199=Таблица3[[#This Row],[ИНН]]))&gt;1,0,1)</f>
        <v>1</v>
      </c>
      <c r="R199" s="51">
        <f>IF(SUMPRODUCT(($A$4:$A199=A199)*($E$4:$E199=E199))&gt;1,0,1)</f>
        <v>1</v>
      </c>
      <c r="S199" s="51">
        <f>IF(SUMPRODUCT(($A$4:$A199=A199)*($F$4:$F199=F199))&gt;1,0,1)</f>
        <v>1</v>
      </c>
      <c r="T199" s="51">
        <f>IF(SUMPRODUCT(($A$4:$A199=A199)*($G$4:$G199=G199))&gt;1,0,1)</f>
        <v>1</v>
      </c>
      <c r="U199" s="51">
        <f>IF(SUMPRODUCT(($A$4:$A199=A199)*($H$4:$H199=H199))&gt;1,0,1)</f>
        <v>1</v>
      </c>
      <c r="V199" s="74">
        <f>IF(SUMPRODUCT(($A$4:$A199=A199)*($K$4:$K199=K199))&gt;1,0,1)</f>
        <v>1</v>
      </c>
      <c r="W199" s="74">
        <f>IF(SUMPRODUCT(($A$4:$A199=Таблица3[[#This Row],[Наименование]])*($B$4:$B199=Таблица3[[#This Row],[ИНН]])*($I$4:$I199=I199))&gt;1,0,1)</f>
        <v>1</v>
      </c>
      <c r="X199" s="76">
        <f>Таблица3[[#This Row],[Категория]]-Таблица3[[#This Row],[Уникальные компании]]</f>
        <v>0</v>
      </c>
    </row>
    <row r="200" spans="1:24" s="62" customFormat="1" ht="63.75" x14ac:dyDescent="0.25">
      <c r="A200" s="72" t="s">
        <v>212</v>
      </c>
      <c r="B200" s="55">
        <v>1326206104</v>
      </c>
      <c r="C200" s="51" t="s">
        <v>660</v>
      </c>
      <c r="D200" s="52" t="s">
        <v>402</v>
      </c>
      <c r="E200" s="52" t="s">
        <v>364</v>
      </c>
      <c r="F200" s="52" t="s">
        <v>355</v>
      </c>
      <c r="G200" s="52" t="s">
        <v>368</v>
      </c>
      <c r="H200" s="52" t="s">
        <v>360</v>
      </c>
      <c r="I200" s="52" t="s">
        <v>336</v>
      </c>
      <c r="J200" s="51">
        <v>2023</v>
      </c>
      <c r="K200" s="51" t="s">
        <v>1080</v>
      </c>
      <c r="L200" s="63">
        <v>39556</v>
      </c>
      <c r="M200" s="51" t="s">
        <v>658</v>
      </c>
      <c r="N200" s="56" t="s">
        <v>657</v>
      </c>
      <c r="O200" s="61" t="s">
        <v>659</v>
      </c>
      <c r="P200" s="61" t="s">
        <v>656</v>
      </c>
      <c r="Q200" s="51">
        <f>IF(SUMPRODUCT(($A$4:$A200=Таблица3[[#This Row],[Наименование]])*($B$4:$B200=Таблица3[[#This Row],[ИНН]]))&gt;1,0,1)</f>
        <v>0</v>
      </c>
      <c r="R200" s="51">
        <f>IF(SUMPRODUCT(($A$4:$A200=A200)*($E$4:$E200=E200))&gt;1,0,1)</f>
        <v>0</v>
      </c>
      <c r="S200" s="51">
        <f>IF(SUMPRODUCT(($A$4:$A200=A200)*($F$4:$F200=F200))&gt;1,0,1)</f>
        <v>0</v>
      </c>
      <c r="T200" s="51">
        <f>IF(SUMPRODUCT(($A$4:$A200=A200)*($G$4:$G200=G200))&gt;1,0,1)</f>
        <v>0</v>
      </c>
      <c r="U200" s="51">
        <f>IF(SUMPRODUCT(($A$4:$A200=A200)*($H$4:$H200=H200))&gt;1,0,1)</f>
        <v>0</v>
      </c>
      <c r="V200" s="74">
        <f>IF(SUMPRODUCT(($A$4:$A200=A200)*($K$4:$K200=K200))&gt;1,0,1)</f>
        <v>0</v>
      </c>
      <c r="W200" s="74">
        <f>IF(SUMPRODUCT(($A$4:$A200=Таблица3[[#This Row],[Наименование]])*($B$4:$B200=Таблица3[[#This Row],[ИНН]])*($I$4:$I200=I200))&gt;1,0,1)</f>
        <v>1</v>
      </c>
      <c r="X200" s="76">
        <f>Таблица3[[#This Row],[Категория]]-Таблица3[[#This Row],[Уникальные компании]]</f>
        <v>0</v>
      </c>
    </row>
    <row r="201" spans="1:24" s="62" customFormat="1" ht="63.75" x14ac:dyDescent="0.25">
      <c r="A201" s="72" t="s">
        <v>212</v>
      </c>
      <c r="B201" s="55">
        <v>1326206104</v>
      </c>
      <c r="C201" s="51" t="s">
        <v>660</v>
      </c>
      <c r="D201" s="52" t="s">
        <v>405</v>
      </c>
      <c r="E201" s="52" t="s">
        <v>364</v>
      </c>
      <c r="F201" s="52" t="s">
        <v>355</v>
      </c>
      <c r="G201" s="52" t="s">
        <v>368</v>
      </c>
      <c r="H201" s="52" t="s">
        <v>360</v>
      </c>
      <c r="I201" s="52" t="s">
        <v>338</v>
      </c>
      <c r="J201" s="51">
        <v>2023</v>
      </c>
      <c r="K201" s="51" t="s">
        <v>1080</v>
      </c>
      <c r="L201" s="63">
        <v>39556</v>
      </c>
      <c r="M201" s="51" t="s">
        <v>658</v>
      </c>
      <c r="N201" s="56" t="s">
        <v>657</v>
      </c>
      <c r="O201" s="61" t="s">
        <v>659</v>
      </c>
      <c r="P201" s="61" t="s">
        <v>656</v>
      </c>
      <c r="Q201" s="51">
        <f>IF(SUMPRODUCT(($A$4:$A201=Таблица3[[#This Row],[Наименование]])*($B$4:$B201=Таблица3[[#This Row],[ИНН]]))&gt;1,0,1)</f>
        <v>0</v>
      </c>
      <c r="R201" s="51">
        <f>IF(SUMPRODUCT(($A$4:$A201=A201)*($E$4:$E201=E201))&gt;1,0,1)</f>
        <v>0</v>
      </c>
      <c r="S201" s="51">
        <f>IF(SUMPRODUCT(($A$4:$A201=A201)*($F$4:$F201=F201))&gt;1,0,1)</f>
        <v>0</v>
      </c>
      <c r="T201" s="51">
        <f>IF(SUMPRODUCT(($A$4:$A201=A201)*($G$4:$G201=G201))&gt;1,0,1)</f>
        <v>0</v>
      </c>
      <c r="U201" s="51">
        <f>IF(SUMPRODUCT(($A$4:$A201=A201)*($H$4:$H201=H201))&gt;1,0,1)</f>
        <v>0</v>
      </c>
      <c r="V201" s="74">
        <f>IF(SUMPRODUCT(($A$4:$A201=A201)*($K$4:$K201=K201))&gt;1,0,1)</f>
        <v>0</v>
      </c>
      <c r="W201" s="74">
        <f>IF(SUMPRODUCT(($A$4:$A201=Таблица3[[#This Row],[Наименование]])*($B$4:$B201=Таблица3[[#This Row],[ИНН]])*($I$4:$I201=I201))&gt;1,0,1)</f>
        <v>1</v>
      </c>
      <c r="X201" s="76">
        <f>Таблица3[[#This Row],[Категория]]-Таблица3[[#This Row],[Уникальные компании]]</f>
        <v>0</v>
      </c>
    </row>
    <row r="202" spans="1:24" s="62" customFormat="1" ht="51" x14ac:dyDescent="0.25">
      <c r="A202" s="72" t="s">
        <v>287</v>
      </c>
      <c r="B202" s="55">
        <v>1327030710</v>
      </c>
      <c r="C202" s="51" t="s">
        <v>699</v>
      </c>
      <c r="D202" s="52" t="s">
        <v>406</v>
      </c>
      <c r="E202" s="52" t="s">
        <v>365</v>
      </c>
      <c r="F202" s="52" t="s">
        <v>355</v>
      </c>
      <c r="G202" s="52" t="s">
        <v>369</v>
      </c>
      <c r="H202" s="52" t="s">
        <v>360</v>
      </c>
      <c r="I202" s="52" t="s">
        <v>340</v>
      </c>
      <c r="J202" s="51">
        <v>2023</v>
      </c>
      <c r="K202" s="51" t="s">
        <v>1080</v>
      </c>
      <c r="L202" s="63" t="s">
        <v>1033</v>
      </c>
      <c r="M202" s="51" t="s">
        <v>1034</v>
      </c>
      <c r="N202" s="67" t="s">
        <v>1037</v>
      </c>
      <c r="O202" s="51" t="s">
        <v>1036</v>
      </c>
      <c r="P202" s="61" t="s">
        <v>1035</v>
      </c>
      <c r="Q202" s="51">
        <f>IF(SUMPRODUCT(($A$4:$A202=Таблица3[[#This Row],[Наименование]])*($B$4:$B202=Таблица3[[#This Row],[ИНН]]))&gt;1,0,1)</f>
        <v>1</v>
      </c>
      <c r="R202" s="51">
        <f>IF(SUMPRODUCT(($A$4:$A202=A202)*($E$4:$E202=E202))&gt;1,0,1)</f>
        <v>1</v>
      </c>
      <c r="S202" s="51">
        <f>IF(SUMPRODUCT(($A$4:$A202=A202)*($F$4:$F202=F202))&gt;1,0,1)</f>
        <v>1</v>
      </c>
      <c r="T202" s="51">
        <f>IF(SUMPRODUCT(($A$4:$A202=A202)*($G$4:$G202=G202))&gt;1,0,1)</f>
        <v>1</v>
      </c>
      <c r="U202" s="51">
        <f>IF(SUMPRODUCT(($A$4:$A202=A202)*($H$4:$H202=H202))&gt;1,0,1)</f>
        <v>1</v>
      </c>
      <c r="V202" s="74">
        <f>IF(SUMPRODUCT(($A$4:$A202=A202)*($K$4:$K202=K202))&gt;1,0,1)</f>
        <v>1</v>
      </c>
      <c r="W202" s="74">
        <f>IF(SUMPRODUCT(($A$4:$A202=Таблица3[[#This Row],[Наименование]])*($B$4:$B202=Таблица3[[#This Row],[ИНН]])*($I$4:$I202=I202))&gt;1,0,1)</f>
        <v>1</v>
      </c>
      <c r="X202" s="76">
        <f>Таблица3[[#This Row],[Категория]]-Таблица3[[#This Row],[Уникальные компании]]</f>
        <v>0</v>
      </c>
    </row>
    <row r="203" spans="1:24" s="62" customFormat="1" ht="76.5" x14ac:dyDescent="0.25">
      <c r="A203" s="72" t="s">
        <v>259</v>
      </c>
      <c r="B203" s="55">
        <v>1326235480</v>
      </c>
      <c r="C203" s="51" t="s">
        <v>917</v>
      </c>
      <c r="D203" s="52" t="s">
        <v>402</v>
      </c>
      <c r="E203" s="52" t="s">
        <v>365</v>
      </c>
      <c r="F203" s="52" t="s">
        <v>355</v>
      </c>
      <c r="G203" s="52" t="s">
        <v>369</v>
      </c>
      <c r="H203" s="52" t="s">
        <v>361</v>
      </c>
      <c r="I203" s="52" t="s">
        <v>336</v>
      </c>
      <c r="J203" s="51">
        <v>2023</v>
      </c>
      <c r="K203" s="51" t="s">
        <v>1083</v>
      </c>
      <c r="L203" s="63" t="s">
        <v>916</v>
      </c>
      <c r="M203" s="51" t="s">
        <v>918</v>
      </c>
      <c r="N203" s="56" t="s">
        <v>921</v>
      </c>
      <c r="O203" s="61" t="s">
        <v>920</v>
      </c>
      <c r="P203" s="61" t="s">
        <v>919</v>
      </c>
      <c r="Q203" s="51">
        <f>IF(SUMPRODUCT(($A$4:$A203=Таблица3[[#This Row],[Наименование]])*($B$4:$B203=Таблица3[[#This Row],[ИНН]]))&gt;1,0,1)</f>
        <v>1</v>
      </c>
      <c r="R203" s="51">
        <f>IF(SUMPRODUCT(($A$4:$A203=A203)*($E$4:$E203=E203))&gt;1,0,1)</f>
        <v>1</v>
      </c>
      <c r="S203" s="51">
        <f>IF(SUMPRODUCT(($A$4:$A203=A203)*($F$4:$F203=F203))&gt;1,0,1)</f>
        <v>1</v>
      </c>
      <c r="T203" s="51">
        <f>IF(SUMPRODUCT(($A$4:$A203=A203)*($G$4:$G203=G203))&gt;1,0,1)</f>
        <v>1</v>
      </c>
      <c r="U203" s="51">
        <f>IF(SUMPRODUCT(($A$4:$A203=A203)*($H$4:$H203=H203))&gt;1,0,1)</f>
        <v>1</v>
      </c>
      <c r="V203" s="74">
        <f>IF(SUMPRODUCT(($A$4:$A203=A203)*($K$4:$K203=K203))&gt;1,0,1)</f>
        <v>1</v>
      </c>
      <c r="W203" s="74">
        <f>IF(SUMPRODUCT(($A$4:$A203=Таблица3[[#This Row],[Наименование]])*($B$4:$B203=Таблица3[[#This Row],[ИНН]])*($I$4:$I203=I203))&gt;1,0,1)</f>
        <v>1</v>
      </c>
      <c r="X203" s="76">
        <f>Таблица3[[#This Row],[Категория]]-Таблица3[[#This Row],[Уникальные компании]]</f>
        <v>0</v>
      </c>
    </row>
    <row r="204" spans="1:24" s="62" customFormat="1" ht="51" x14ac:dyDescent="0.25">
      <c r="A204" s="72" t="s">
        <v>286</v>
      </c>
      <c r="B204" s="55">
        <v>1326248922</v>
      </c>
      <c r="C204" s="51" t="s">
        <v>566</v>
      </c>
      <c r="D204" s="52" t="s">
        <v>401</v>
      </c>
      <c r="E204" s="52" t="s">
        <v>365</v>
      </c>
      <c r="F204" s="52" t="s">
        <v>355</v>
      </c>
      <c r="G204" s="52" t="s">
        <v>369</v>
      </c>
      <c r="H204" s="52" t="s">
        <v>360</v>
      </c>
      <c r="I204" s="52" t="s">
        <v>339</v>
      </c>
      <c r="J204" s="51">
        <v>2023</v>
      </c>
      <c r="K204" s="51" t="s">
        <v>1080</v>
      </c>
      <c r="L204" s="63">
        <v>42908</v>
      </c>
      <c r="M204" s="51" t="s">
        <v>1032</v>
      </c>
      <c r="N204" s="56" t="s">
        <v>1031</v>
      </c>
      <c r="O204" s="61" t="s">
        <v>1030</v>
      </c>
      <c r="P204" s="61" t="s">
        <v>1029</v>
      </c>
      <c r="Q204" s="51">
        <f>IF(SUMPRODUCT(($A$4:$A204=Таблица3[[#This Row],[Наименование]])*($B$4:$B204=Таблица3[[#This Row],[ИНН]]))&gt;1,0,1)</f>
        <v>1</v>
      </c>
      <c r="R204" s="51">
        <f>IF(SUMPRODUCT(($A$4:$A204=A204)*($E$4:$E204=E204))&gt;1,0,1)</f>
        <v>1</v>
      </c>
      <c r="S204" s="51">
        <f>IF(SUMPRODUCT(($A$4:$A204=A204)*($F$4:$F204=F204))&gt;1,0,1)</f>
        <v>1</v>
      </c>
      <c r="T204" s="51">
        <f>IF(SUMPRODUCT(($A$4:$A204=A204)*($G$4:$G204=G204))&gt;1,0,1)</f>
        <v>1</v>
      </c>
      <c r="U204" s="51">
        <f>IF(SUMPRODUCT(($A$4:$A204=A204)*($H$4:$H204=H204))&gt;1,0,1)</f>
        <v>1</v>
      </c>
      <c r="V204" s="74">
        <f>IF(SUMPRODUCT(($A$4:$A204=A204)*($K$4:$K204=K204))&gt;1,0,1)</f>
        <v>1</v>
      </c>
      <c r="W204" s="74">
        <f>IF(SUMPRODUCT(($A$4:$A204=Таблица3[[#This Row],[Наименование]])*($B$4:$B204=Таблица3[[#This Row],[ИНН]])*($I$4:$I204=I204))&gt;1,0,1)</f>
        <v>1</v>
      </c>
      <c r="X204" s="76">
        <f>Таблица3[[#This Row],[Категория]]-Таблица3[[#This Row],[Уникальные компании]]</f>
        <v>0</v>
      </c>
    </row>
    <row r="205" spans="1:24" s="62" customFormat="1" ht="63.75" x14ac:dyDescent="0.25">
      <c r="A205" s="72" t="s">
        <v>203</v>
      </c>
      <c r="B205" s="55">
        <v>1328008098</v>
      </c>
      <c r="C205" s="51" t="s">
        <v>616</v>
      </c>
      <c r="D205" s="52" t="s">
        <v>397</v>
      </c>
      <c r="E205" s="52" t="s">
        <v>364</v>
      </c>
      <c r="F205" s="52" t="s">
        <v>355</v>
      </c>
      <c r="G205" s="52" t="s">
        <v>368</v>
      </c>
      <c r="H205" s="52" t="s">
        <v>360</v>
      </c>
      <c r="I205" s="52" t="s">
        <v>316</v>
      </c>
      <c r="J205" s="51">
        <v>2023</v>
      </c>
      <c r="K205" s="51" t="s">
        <v>1080</v>
      </c>
      <c r="L205" s="63" t="s">
        <v>615</v>
      </c>
      <c r="M205" s="51" t="s">
        <v>614</v>
      </c>
      <c r="N205" s="56" t="s">
        <v>612</v>
      </c>
      <c r="O205" s="61" t="s">
        <v>613</v>
      </c>
      <c r="P205" s="61" t="s">
        <v>611</v>
      </c>
      <c r="Q205" s="51">
        <f>IF(SUMPRODUCT(($A$4:$A205=Таблица3[[#This Row],[Наименование]])*($B$4:$B205=Таблица3[[#This Row],[ИНН]]))&gt;1,0,1)</f>
        <v>1</v>
      </c>
      <c r="R205" s="51">
        <f>IF(SUMPRODUCT(($A$4:$A205=A205)*($E$4:$E205=E205))&gt;1,0,1)</f>
        <v>1</v>
      </c>
      <c r="S205" s="51">
        <f>IF(SUMPRODUCT(($A$4:$A205=A205)*($F$4:$F205=F205))&gt;1,0,1)</f>
        <v>1</v>
      </c>
      <c r="T205" s="51">
        <f>IF(SUMPRODUCT(($A$4:$A205=A205)*($G$4:$G205=G205))&gt;1,0,1)</f>
        <v>1</v>
      </c>
      <c r="U205" s="51">
        <f>IF(SUMPRODUCT(($A$4:$A205=A205)*($H$4:$H205=H205))&gt;1,0,1)</f>
        <v>1</v>
      </c>
      <c r="V205" s="74">
        <f>IF(SUMPRODUCT(($A$4:$A205=A205)*($K$4:$K205=K205))&gt;1,0,1)</f>
        <v>1</v>
      </c>
      <c r="W205" s="74">
        <f>IF(SUMPRODUCT(($A$4:$A205=Таблица3[[#This Row],[Наименование]])*($B$4:$B205=Таблица3[[#This Row],[ИНН]])*($I$4:$I205=I205))&gt;1,0,1)</f>
        <v>1</v>
      </c>
      <c r="X205" s="76">
        <f>Таблица3[[#This Row],[Категория]]-Таблица3[[#This Row],[Уникальные компании]]</f>
        <v>0</v>
      </c>
    </row>
    <row r="206" spans="1:24" s="62" customFormat="1" ht="63.75" x14ac:dyDescent="0.25">
      <c r="A206" s="72" t="s">
        <v>203</v>
      </c>
      <c r="B206" s="55">
        <v>1328008098</v>
      </c>
      <c r="C206" s="51" t="s">
        <v>616</v>
      </c>
      <c r="D206" s="52" t="s">
        <v>397</v>
      </c>
      <c r="E206" s="52" t="s">
        <v>364</v>
      </c>
      <c r="F206" s="52" t="s">
        <v>355</v>
      </c>
      <c r="G206" s="52" t="s">
        <v>368</v>
      </c>
      <c r="H206" s="52" t="s">
        <v>360</v>
      </c>
      <c r="I206" s="52" t="s">
        <v>317</v>
      </c>
      <c r="J206" s="51">
        <v>2023</v>
      </c>
      <c r="K206" s="51" t="s">
        <v>1080</v>
      </c>
      <c r="L206" s="63" t="s">
        <v>615</v>
      </c>
      <c r="M206" s="51" t="s">
        <v>614</v>
      </c>
      <c r="N206" s="56" t="s">
        <v>612</v>
      </c>
      <c r="O206" s="61" t="s">
        <v>613</v>
      </c>
      <c r="P206" s="61" t="s">
        <v>611</v>
      </c>
      <c r="Q206" s="51">
        <f>IF(SUMPRODUCT(($A$4:$A206=Таблица3[[#This Row],[Наименование]])*($B$4:$B206=Таблица3[[#This Row],[ИНН]]))&gt;1,0,1)</f>
        <v>0</v>
      </c>
      <c r="R206" s="51">
        <f>IF(SUMPRODUCT(($A$4:$A206=A206)*($E$4:$E206=E206))&gt;1,0,1)</f>
        <v>0</v>
      </c>
      <c r="S206" s="51">
        <f>IF(SUMPRODUCT(($A$4:$A206=A206)*($F$4:$F206=F206))&gt;1,0,1)</f>
        <v>0</v>
      </c>
      <c r="T206" s="51">
        <f>IF(SUMPRODUCT(($A$4:$A206=A206)*($G$4:$G206=G206))&gt;1,0,1)</f>
        <v>0</v>
      </c>
      <c r="U206" s="51">
        <f>IF(SUMPRODUCT(($A$4:$A206=A206)*($H$4:$H206=H206))&gt;1,0,1)</f>
        <v>0</v>
      </c>
      <c r="V206" s="74">
        <f>IF(SUMPRODUCT(($A$4:$A206=A206)*($K$4:$K206=K206))&gt;1,0,1)</f>
        <v>0</v>
      </c>
      <c r="W206" s="74">
        <f>IF(SUMPRODUCT(($A$4:$A206=Таблица3[[#This Row],[Наименование]])*($B$4:$B206=Таблица3[[#This Row],[ИНН]])*($I$4:$I206=I206))&gt;1,0,1)</f>
        <v>1</v>
      </c>
      <c r="X206" s="76">
        <f>Таблица3[[#This Row],[Категория]]-Таблица3[[#This Row],[Уникальные компании]]</f>
        <v>0</v>
      </c>
    </row>
    <row r="207" spans="1:24" s="62" customFormat="1" ht="63.75" x14ac:dyDescent="0.25">
      <c r="A207" s="72" t="s">
        <v>203</v>
      </c>
      <c r="B207" s="55">
        <v>1328008098</v>
      </c>
      <c r="C207" s="51" t="s">
        <v>616</v>
      </c>
      <c r="D207" s="52" t="s">
        <v>398</v>
      </c>
      <c r="E207" s="52" t="s">
        <v>364</v>
      </c>
      <c r="F207" s="52" t="s">
        <v>355</v>
      </c>
      <c r="G207" s="52" t="s">
        <v>368</v>
      </c>
      <c r="H207" s="52" t="s">
        <v>360</v>
      </c>
      <c r="I207" s="52" t="s">
        <v>325</v>
      </c>
      <c r="J207" s="51">
        <v>2023</v>
      </c>
      <c r="K207" s="51" t="s">
        <v>1080</v>
      </c>
      <c r="L207" s="63" t="s">
        <v>615</v>
      </c>
      <c r="M207" s="51" t="s">
        <v>614</v>
      </c>
      <c r="N207" s="56" t="s">
        <v>612</v>
      </c>
      <c r="O207" s="61" t="s">
        <v>613</v>
      </c>
      <c r="P207" s="61" t="s">
        <v>611</v>
      </c>
      <c r="Q207" s="51">
        <f>IF(SUMPRODUCT(($A$4:$A207=Таблица3[[#This Row],[Наименование]])*($B$4:$B207=Таблица3[[#This Row],[ИНН]]))&gt;1,0,1)</f>
        <v>0</v>
      </c>
      <c r="R207" s="51">
        <f>IF(SUMPRODUCT(($A$4:$A207=A207)*($E$4:$E207=E207))&gt;1,0,1)</f>
        <v>0</v>
      </c>
      <c r="S207" s="51">
        <f>IF(SUMPRODUCT(($A$4:$A207=A207)*($F$4:$F207=F207))&gt;1,0,1)</f>
        <v>0</v>
      </c>
      <c r="T207" s="51">
        <f>IF(SUMPRODUCT(($A$4:$A207=A207)*($G$4:$G207=G207))&gt;1,0,1)</f>
        <v>0</v>
      </c>
      <c r="U207" s="51">
        <f>IF(SUMPRODUCT(($A$4:$A207=A207)*($H$4:$H207=H207))&gt;1,0,1)</f>
        <v>0</v>
      </c>
      <c r="V207" s="74">
        <f>IF(SUMPRODUCT(($A$4:$A207=A207)*($K$4:$K207=K207))&gt;1,0,1)</f>
        <v>0</v>
      </c>
      <c r="W207" s="74">
        <f>IF(SUMPRODUCT(($A$4:$A207=Таблица3[[#This Row],[Наименование]])*($B$4:$B207=Таблица3[[#This Row],[ИНН]])*($I$4:$I207=I207))&gt;1,0,1)</f>
        <v>1</v>
      </c>
      <c r="X207" s="76">
        <f>Таблица3[[#This Row],[Категория]]-Таблица3[[#This Row],[Уникальные компании]]</f>
        <v>0</v>
      </c>
    </row>
    <row r="208" spans="1:24" s="62" customFormat="1" ht="63.75" x14ac:dyDescent="0.25">
      <c r="A208" s="72" t="s">
        <v>203</v>
      </c>
      <c r="B208" s="55">
        <v>1328008098</v>
      </c>
      <c r="C208" s="51" t="s">
        <v>616</v>
      </c>
      <c r="D208" s="52" t="s">
        <v>400</v>
      </c>
      <c r="E208" s="52" t="s">
        <v>364</v>
      </c>
      <c r="F208" s="52" t="s">
        <v>355</v>
      </c>
      <c r="G208" s="52" t="s">
        <v>368</v>
      </c>
      <c r="H208" s="52" t="s">
        <v>360</v>
      </c>
      <c r="I208" s="52" t="s">
        <v>330</v>
      </c>
      <c r="J208" s="51">
        <v>2023</v>
      </c>
      <c r="K208" s="51" t="s">
        <v>1080</v>
      </c>
      <c r="L208" s="63" t="s">
        <v>615</v>
      </c>
      <c r="M208" s="51" t="s">
        <v>614</v>
      </c>
      <c r="N208" s="56" t="s">
        <v>612</v>
      </c>
      <c r="O208" s="61" t="s">
        <v>613</v>
      </c>
      <c r="P208" s="61" t="s">
        <v>611</v>
      </c>
      <c r="Q208" s="51">
        <f>IF(SUMPRODUCT(($A$4:$A208=Таблица3[[#This Row],[Наименование]])*($B$4:$B208=Таблица3[[#This Row],[ИНН]]))&gt;1,0,1)</f>
        <v>0</v>
      </c>
      <c r="R208" s="51">
        <f>IF(SUMPRODUCT(($A$4:$A208=A208)*($E$4:$E208=E208))&gt;1,0,1)</f>
        <v>0</v>
      </c>
      <c r="S208" s="51">
        <f>IF(SUMPRODUCT(($A$4:$A208=A208)*($F$4:$F208=F208))&gt;1,0,1)</f>
        <v>0</v>
      </c>
      <c r="T208" s="51">
        <f>IF(SUMPRODUCT(($A$4:$A208=A208)*($G$4:$G208=G208))&gt;1,0,1)</f>
        <v>0</v>
      </c>
      <c r="U208" s="51">
        <f>IF(SUMPRODUCT(($A$4:$A208=A208)*($H$4:$H208=H208))&gt;1,0,1)</f>
        <v>0</v>
      </c>
      <c r="V208" s="74">
        <f>IF(SUMPRODUCT(($A$4:$A208=A208)*($K$4:$K208=K208))&gt;1,0,1)</f>
        <v>0</v>
      </c>
      <c r="W208" s="74">
        <f>IF(SUMPRODUCT(($A$4:$A208=Таблица3[[#This Row],[Наименование]])*($B$4:$B208=Таблица3[[#This Row],[ИНН]])*($I$4:$I208=I208))&gt;1,0,1)</f>
        <v>1</v>
      </c>
      <c r="X208" s="76">
        <f>Таблица3[[#This Row],[Категория]]-Таблица3[[#This Row],[Уникальные компании]]</f>
        <v>0</v>
      </c>
    </row>
    <row r="209" spans="1:24" s="62" customFormat="1" ht="63.75" x14ac:dyDescent="0.25">
      <c r="A209" s="72" t="s">
        <v>203</v>
      </c>
      <c r="B209" s="55">
        <v>1328008098</v>
      </c>
      <c r="C209" s="51" t="s">
        <v>616</v>
      </c>
      <c r="D209" s="52" t="s">
        <v>400</v>
      </c>
      <c r="E209" s="52" t="s">
        <v>364</v>
      </c>
      <c r="F209" s="52" t="s">
        <v>355</v>
      </c>
      <c r="G209" s="52" t="s">
        <v>368</v>
      </c>
      <c r="H209" s="52" t="s">
        <v>360</v>
      </c>
      <c r="I209" s="52" t="s">
        <v>333</v>
      </c>
      <c r="J209" s="51">
        <v>2023</v>
      </c>
      <c r="K209" s="51" t="s">
        <v>1080</v>
      </c>
      <c r="L209" s="63" t="s">
        <v>615</v>
      </c>
      <c r="M209" s="51" t="s">
        <v>614</v>
      </c>
      <c r="N209" s="56" t="s">
        <v>612</v>
      </c>
      <c r="O209" s="61" t="s">
        <v>613</v>
      </c>
      <c r="P209" s="61" t="s">
        <v>611</v>
      </c>
      <c r="Q209" s="51">
        <f>IF(SUMPRODUCT(($A$4:$A209=Таблица3[[#This Row],[Наименование]])*($B$4:$B209=Таблица3[[#This Row],[ИНН]]))&gt;1,0,1)</f>
        <v>0</v>
      </c>
      <c r="R209" s="51">
        <f>IF(SUMPRODUCT(($A$4:$A209=A209)*($E$4:$E209=E209))&gt;1,0,1)</f>
        <v>0</v>
      </c>
      <c r="S209" s="51">
        <f>IF(SUMPRODUCT(($A$4:$A209=A209)*($F$4:$F209=F209))&gt;1,0,1)</f>
        <v>0</v>
      </c>
      <c r="T209" s="51">
        <f>IF(SUMPRODUCT(($A$4:$A209=A209)*($G$4:$G209=G209))&gt;1,0,1)</f>
        <v>0</v>
      </c>
      <c r="U209" s="51">
        <f>IF(SUMPRODUCT(($A$4:$A209=A209)*($H$4:$H209=H209))&gt;1,0,1)</f>
        <v>0</v>
      </c>
      <c r="V209" s="74">
        <f>IF(SUMPRODUCT(($A$4:$A209=A209)*($K$4:$K209=K209))&gt;1,0,1)</f>
        <v>0</v>
      </c>
      <c r="W209" s="74">
        <f>IF(SUMPRODUCT(($A$4:$A209=Таблица3[[#This Row],[Наименование]])*($B$4:$B209=Таблица3[[#This Row],[ИНН]])*($I$4:$I209=I209))&gt;1,0,1)</f>
        <v>1</v>
      </c>
      <c r="X209" s="76">
        <f>Таблица3[[#This Row],[Категория]]-Таблица3[[#This Row],[Уникальные компании]]</f>
        <v>0</v>
      </c>
    </row>
    <row r="210" spans="1:24" s="62" customFormat="1" ht="63.75" x14ac:dyDescent="0.25">
      <c r="A210" s="72" t="s">
        <v>203</v>
      </c>
      <c r="B210" s="55">
        <v>1328008098</v>
      </c>
      <c r="C210" s="51" t="s">
        <v>616</v>
      </c>
      <c r="D210" s="52" t="s">
        <v>400</v>
      </c>
      <c r="E210" s="52" t="s">
        <v>364</v>
      </c>
      <c r="F210" s="52" t="s">
        <v>355</v>
      </c>
      <c r="G210" s="52" t="s">
        <v>368</v>
      </c>
      <c r="H210" s="52" t="s">
        <v>360</v>
      </c>
      <c r="I210" s="52" t="s">
        <v>335</v>
      </c>
      <c r="J210" s="51">
        <v>2023</v>
      </c>
      <c r="K210" s="51" t="s">
        <v>1080</v>
      </c>
      <c r="L210" s="63" t="s">
        <v>615</v>
      </c>
      <c r="M210" s="51" t="s">
        <v>614</v>
      </c>
      <c r="N210" s="56" t="s">
        <v>612</v>
      </c>
      <c r="O210" s="61" t="s">
        <v>613</v>
      </c>
      <c r="P210" s="61" t="s">
        <v>611</v>
      </c>
      <c r="Q210" s="51">
        <f>IF(SUMPRODUCT(($A$4:$A210=Таблица3[[#This Row],[Наименование]])*($B$4:$B210=Таблица3[[#This Row],[ИНН]]))&gt;1,0,1)</f>
        <v>0</v>
      </c>
      <c r="R210" s="51">
        <f>IF(SUMPRODUCT(($A$4:$A210=A210)*($E$4:$E210=E210))&gt;1,0,1)</f>
        <v>0</v>
      </c>
      <c r="S210" s="51">
        <f>IF(SUMPRODUCT(($A$4:$A210=A210)*($F$4:$F210=F210))&gt;1,0,1)</f>
        <v>0</v>
      </c>
      <c r="T210" s="51">
        <f>IF(SUMPRODUCT(($A$4:$A210=A210)*($G$4:$G210=G210))&gt;1,0,1)</f>
        <v>0</v>
      </c>
      <c r="U210" s="51">
        <f>IF(SUMPRODUCT(($A$4:$A210=A210)*($H$4:$H210=H210))&gt;1,0,1)</f>
        <v>0</v>
      </c>
      <c r="V210" s="74">
        <f>IF(SUMPRODUCT(($A$4:$A210=A210)*($K$4:$K210=K210))&gt;1,0,1)</f>
        <v>0</v>
      </c>
      <c r="W210" s="74">
        <f>IF(SUMPRODUCT(($A$4:$A210=Таблица3[[#This Row],[Наименование]])*($B$4:$B210=Таблица3[[#This Row],[ИНН]])*($I$4:$I210=I210))&gt;1,0,1)</f>
        <v>1</v>
      </c>
      <c r="X210" s="76">
        <f>Таблица3[[#This Row],[Категория]]-Таблица3[[#This Row],[Уникальные компании]]</f>
        <v>0</v>
      </c>
    </row>
    <row r="211" spans="1:24" s="62" customFormat="1" ht="63.75" x14ac:dyDescent="0.25">
      <c r="A211" s="72" t="s">
        <v>203</v>
      </c>
      <c r="B211" s="55">
        <v>1328008098</v>
      </c>
      <c r="C211" s="51" t="s">
        <v>616</v>
      </c>
      <c r="D211" s="52" t="s">
        <v>401</v>
      </c>
      <c r="E211" s="52" t="s">
        <v>364</v>
      </c>
      <c r="F211" s="52" t="s">
        <v>355</v>
      </c>
      <c r="G211" s="52" t="s">
        <v>368</v>
      </c>
      <c r="H211" s="52" t="s">
        <v>360</v>
      </c>
      <c r="I211" s="52" t="s">
        <v>339</v>
      </c>
      <c r="J211" s="51">
        <v>2023</v>
      </c>
      <c r="K211" s="51" t="s">
        <v>1080</v>
      </c>
      <c r="L211" s="63" t="s">
        <v>615</v>
      </c>
      <c r="M211" s="51" t="s">
        <v>614</v>
      </c>
      <c r="N211" s="56" t="s">
        <v>612</v>
      </c>
      <c r="O211" s="61" t="s">
        <v>613</v>
      </c>
      <c r="P211" s="61" t="s">
        <v>611</v>
      </c>
      <c r="Q211" s="51">
        <f>IF(SUMPRODUCT(($A$4:$A211=Таблица3[[#This Row],[Наименование]])*($B$4:$B211=Таблица3[[#This Row],[ИНН]]))&gt;1,0,1)</f>
        <v>0</v>
      </c>
      <c r="R211" s="51">
        <f>IF(SUMPRODUCT(($A$4:$A211=A211)*($E$4:$E211=E211))&gt;1,0,1)</f>
        <v>0</v>
      </c>
      <c r="S211" s="51">
        <f>IF(SUMPRODUCT(($A$4:$A211=A211)*($F$4:$F211=F211))&gt;1,0,1)</f>
        <v>0</v>
      </c>
      <c r="T211" s="51">
        <f>IF(SUMPRODUCT(($A$4:$A211=A211)*($G$4:$G211=G211))&gt;1,0,1)</f>
        <v>0</v>
      </c>
      <c r="U211" s="51">
        <f>IF(SUMPRODUCT(($A$4:$A211=A211)*($H$4:$H211=H211))&gt;1,0,1)</f>
        <v>0</v>
      </c>
      <c r="V211" s="74">
        <f>IF(SUMPRODUCT(($A$4:$A211=A211)*($K$4:$K211=K211))&gt;1,0,1)</f>
        <v>0</v>
      </c>
      <c r="W211" s="74">
        <f>IF(SUMPRODUCT(($A$4:$A211=Таблица3[[#This Row],[Наименование]])*($B$4:$B211=Таблица3[[#This Row],[ИНН]])*($I$4:$I211=I211))&gt;1,0,1)</f>
        <v>1</v>
      </c>
      <c r="X211" s="76">
        <f>Таблица3[[#This Row],[Категория]]-Таблица3[[#This Row],[Уникальные компании]]</f>
        <v>0</v>
      </c>
    </row>
    <row r="212" spans="1:24" s="62" customFormat="1" ht="63.75" x14ac:dyDescent="0.25">
      <c r="A212" s="72" t="s">
        <v>203</v>
      </c>
      <c r="B212" s="55">
        <v>1328008098</v>
      </c>
      <c r="C212" s="51" t="s">
        <v>616</v>
      </c>
      <c r="D212" s="52" t="s">
        <v>403</v>
      </c>
      <c r="E212" s="52" t="s">
        <v>364</v>
      </c>
      <c r="F212" s="52" t="s">
        <v>355</v>
      </c>
      <c r="G212" s="52" t="s">
        <v>368</v>
      </c>
      <c r="H212" s="52" t="s">
        <v>360</v>
      </c>
      <c r="I212" s="52" t="s">
        <v>336</v>
      </c>
      <c r="J212" s="51">
        <v>2023</v>
      </c>
      <c r="K212" s="51" t="s">
        <v>1080</v>
      </c>
      <c r="L212" s="63" t="s">
        <v>615</v>
      </c>
      <c r="M212" s="51" t="s">
        <v>614</v>
      </c>
      <c r="N212" s="56" t="s">
        <v>612</v>
      </c>
      <c r="O212" s="61" t="s">
        <v>613</v>
      </c>
      <c r="P212" s="61" t="s">
        <v>611</v>
      </c>
      <c r="Q212" s="51">
        <f>IF(SUMPRODUCT(($A$4:$A212=Таблица3[[#This Row],[Наименование]])*($B$4:$B212=Таблица3[[#This Row],[ИНН]]))&gt;1,0,1)</f>
        <v>0</v>
      </c>
      <c r="R212" s="51">
        <f>IF(SUMPRODUCT(($A$4:$A212=A212)*($E$4:$E212=E212))&gt;1,0,1)</f>
        <v>0</v>
      </c>
      <c r="S212" s="51">
        <f>IF(SUMPRODUCT(($A$4:$A212=A212)*($F$4:$F212=F212))&gt;1,0,1)</f>
        <v>0</v>
      </c>
      <c r="T212" s="51">
        <f>IF(SUMPRODUCT(($A$4:$A212=A212)*($G$4:$G212=G212))&gt;1,0,1)</f>
        <v>0</v>
      </c>
      <c r="U212" s="51">
        <f>IF(SUMPRODUCT(($A$4:$A212=A212)*($H$4:$H212=H212))&gt;1,0,1)</f>
        <v>0</v>
      </c>
      <c r="V212" s="74">
        <f>IF(SUMPRODUCT(($A$4:$A212=A212)*($K$4:$K212=K212))&gt;1,0,1)</f>
        <v>0</v>
      </c>
      <c r="W212" s="74">
        <f>IF(SUMPRODUCT(($A$4:$A212=Таблица3[[#This Row],[Наименование]])*($B$4:$B212=Таблица3[[#This Row],[ИНН]])*($I$4:$I212=I212))&gt;1,0,1)</f>
        <v>1</v>
      </c>
      <c r="X212" s="76">
        <f>Таблица3[[#This Row],[Категория]]-Таблица3[[#This Row],[Уникальные компании]]</f>
        <v>0</v>
      </c>
    </row>
    <row r="213" spans="1:24" s="62" customFormat="1" ht="63.75" x14ac:dyDescent="0.25">
      <c r="A213" s="72" t="s">
        <v>203</v>
      </c>
      <c r="B213" s="55">
        <v>1328008098</v>
      </c>
      <c r="C213" s="51" t="s">
        <v>616</v>
      </c>
      <c r="D213" s="52" t="s">
        <v>405</v>
      </c>
      <c r="E213" s="52" t="s">
        <v>364</v>
      </c>
      <c r="F213" s="52" t="s">
        <v>355</v>
      </c>
      <c r="G213" s="52" t="s">
        <v>368</v>
      </c>
      <c r="H213" s="52" t="s">
        <v>360</v>
      </c>
      <c r="I213" s="52" t="s">
        <v>338</v>
      </c>
      <c r="J213" s="51">
        <v>2023</v>
      </c>
      <c r="K213" s="51" t="s">
        <v>1080</v>
      </c>
      <c r="L213" s="63" t="s">
        <v>615</v>
      </c>
      <c r="M213" s="51" t="s">
        <v>614</v>
      </c>
      <c r="N213" s="56" t="s">
        <v>612</v>
      </c>
      <c r="O213" s="61" t="s">
        <v>613</v>
      </c>
      <c r="P213" s="61" t="s">
        <v>611</v>
      </c>
      <c r="Q213" s="51">
        <f>IF(SUMPRODUCT(($A$4:$A213=Таблица3[[#This Row],[Наименование]])*($B$4:$B213=Таблица3[[#This Row],[ИНН]]))&gt;1,0,1)</f>
        <v>0</v>
      </c>
      <c r="R213" s="51">
        <f>IF(SUMPRODUCT(($A$4:$A213=A213)*($E$4:$E213=E213))&gt;1,0,1)</f>
        <v>0</v>
      </c>
      <c r="S213" s="51">
        <f>IF(SUMPRODUCT(($A$4:$A213=A213)*($F$4:$F213=F213))&gt;1,0,1)</f>
        <v>0</v>
      </c>
      <c r="T213" s="51">
        <f>IF(SUMPRODUCT(($A$4:$A213=A213)*($G$4:$G213=G213))&gt;1,0,1)</f>
        <v>0</v>
      </c>
      <c r="U213" s="51">
        <f>IF(SUMPRODUCT(($A$4:$A213=A213)*($H$4:$H213=H213))&gt;1,0,1)</f>
        <v>0</v>
      </c>
      <c r="V213" s="74">
        <f>IF(SUMPRODUCT(($A$4:$A213=A213)*($K$4:$K213=K213))&gt;1,0,1)</f>
        <v>0</v>
      </c>
      <c r="W213" s="74">
        <f>IF(SUMPRODUCT(($A$4:$A213=Таблица3[[#This Row],[Наименование]])*($B$4:$B213=Таблица3[[#This Row],[ИНН]])*($I$4:$I213=I213))&gt;1,0,1)</f>
        <v>1</v>
      </c>
      <c r="X213" s="76">
        <f>Таблица3[[#This Row],[Категория]]-Таблица3[[#This Row],[Уникальные компании]]</f>
        <v>0</v>
      </c>
    </row>
    <row r="214" spans="1:24" s="62" customFormat="1" ht="76.5" x14ac:dyDescent="0.25">
      <c r="A214" s="72" t="s">
        <v>1431</v>
      </c>
      <c r="B214" s="55" t="s">
        <v>1432</v>
      </c>
      <c r="C214" s="51" t="s">
        <v>1433</v>
      </c>
      <c r="D214" s="52" t="s">
        <v>431</v>
      </c>
      <c r="E214" s="52" t="s">
        <v>365</v>
      </c>
      <c r="F214" s="52" t="s">
        <v>355</v>
      </c>
      <c r="G214" s="52" t="s">
        <v>369</v>
      </c>
      <c r="H214" s="52" t="s">
        <v>360</v>
      </c>
      <c r="I214" s="52" t="s">
        <v>336</v>
      </c>
      <c r="J214" s="51">
        <v>2023</v>
      </c>
      <c r="K214" s="51" t="s">
        <v>1080</v>
      </c>
      <c r="L214" s="125">
        <v>42731</v>
      </c>
      <c r="M214" s="121" t="s">
        <v>1434</v>
      </c>
      <c r="N214" s="121" t="s">
        <v>1437</v>
      </c>
      <c r="O214" s="146" t="s">
        <v>1435</v>
      </c>
      <c r="P214" s="146" t="s">
        <v>1436</v>
      </c>
      <c r="Q214" s="51">
        <f>IF(SUMPRODUCT(($A$4:$A214=Таблица3[[#This Row],[Наименование]])*($B$4:$B214=Таблица3[[#This Row],[ИНН]]))&gt;1,0,1)</f>
        <v>1</v>
      </c>
      <c r="R214" s="51">
        <f>IF(SUMPRODUCT(($A$4:$A214=A214)*($E$4:$E214=E214))&gt;1,0,1)</f>
        <v>1</v>
      </c>
      <c r="S214" s="51">
        <f>IF(SUMPRODUCT(($A$4:$A214=A214)*($F$4:$F214=F214))&gt;1,0,1)</f>
        <v>1</v>
      </c>
      <c r="T214" s="51">
        <f>IF(SUMPRODUCT(($A$4:$A214=A214)*($G$4:$G214=G214))&gt;1,0,1)</f>
        <v>1</v>
      </c>
      <c r="U214" s="51">
        <f>IF(SUMPRODUCT(($A$4:$A214=A214)*($H$4:$H214=H214))&gt;1,0,1)</f>
        <v>1</v>
      </c>
      <c r="V214" s="74">
        <f>IF(SUMPRODUCT(($A$4:$A214=A214)*($K$4:$K214=K214))&gt;1,0,1)</f>
        <v>1</v>
      </c>
      <c r="W214" s="74">
        <f>IF(SUMPRODUCT(($A$4:$A214=Таблица3[[#This Row],[Наименование]])*($B$4:$B214=Таблица3[[#This Row],[ИНН]])*($I$4:$I214=I214))&gt;1,0,1)</f>
        <v>1</v>
      </c>
      <c r="X214" s="76">
        <f>Таблица3[[#This Row],[Категория]]-Таблица3[[#This Row],[Уникальные компании]]</f>
        <v>0</v>
      </c>
    </row>
    <row r="215" spans="1:24" s="62" customFormat="1" ht="63.75" x14ac:dyDescent="0.25">
      <c r="A215" s="72" t="s">
        <v>264</v>
      </c>
      <c r="B215" s="55">
        <v>1326248432</v>
      </c>
      <c r="C215" s="51" t="s">
        <v>566</v>
      </c>
      <c r="D215" s="52" t="s">
        <v>402</v>
      </c>
      <c r="E215" s="52" t="s">
        <v>365</v>
      </c>
      <c r="F215" s="52" t="s">
        <v>355</v>
      </c>
      <c r="G215" s="52" t="s">
        <v>369</v>
      </c>
      <c r="H215" s="52" t="s">
        <v>360</v>
      </c>
      <c r="I215" s="52" t="s">
        <v>336</v>
      </c>
      <c r="J215" s="51">
        <v>2023</v>
      </c>
      <c r="K215" s="51" t="s">
        <v>1080</v>
      </c>
      <c r="L215" s="63">
        <v>42844</v>
      </c>
      <c r="M215" s="51" t="s">
        <v>945</v>
      </c>
      <c r="N215" s="56" t="s">
        <v>948</v>
      </c>
      <c r="O215" s="61" t="s">
        <v>947</v>
      </c>
      <c r="P215" s="61" t="s">
        <v>946</v>
      </c>
      <c r="Q215" s="51">
        <f>IF(SUMPRODUCT(($A$4:$A215=Таблица3[[#This Row],[Наименование]])*($B$4:$B215=Таблица3[[#This Row],[ИНН]]))&gt;1,0,1)</f>
        <v>1</v>
      </c>
      <c r="R215" s="51">
        <f>IF(SUMPRODUCT(($A$4:$A215=A215)*($E$4:$E215=E215))&gt;1,0,1)</f>
        <v>1</v>
      </c>
      <c r="S215" s="51">
        <f>IF(SUMPRODUCT(($A$4:$A215=A215)*($F$4:$F215=F215))&gt;1,0,1)</f>
        <v>1</v>
      </c>
      <c r="T215" s="51">
        <f>IF(SUMPRODUCT(($A$4:$A215=A215)*($G$4:$G215=G215))&gt;1,0,1)</f>
        <v>1</v>
      </c>
      <c r="U215" s="51">
        <f>IF(SUMPRODUCT(($A$4:$A215=A215)*($H$4:$H215=H215))&gt;1,0,1)</f>
        <v>1</v>
      </c>
      <c r="V215" s="74">
        <f>IF(SUMPRODUCT(($A$4:$A215=A215)*($K$4:$K215=K215))&gt;1,0,1)</f>
        <v>1</v>
      </c>
      <c r="W215" s="74">
        <f>IF(SUMPRODUCT(($A$4:$A215=Таблица3[[#This Row],[Наименование]])*($B$4:$B215=Таблица3[[#This Row],[ИНН]])*($I$4:$I215=I215))&gt;1,0,1)</f>
        <v>1</v>
      </c>
      <c r="X215" s="76">
        <f>Таблица3[[#This Row],[Категория]]-Таблица3[[#This Row],[Уникальные компании]]</f>
        <v>0</v>
      </c>
    </row>
    <row r="216" spans="1:24" s="62" customFormat="1" ht="63.75" x14ac:dyDescent="0.25">
      <c r="A216" s="72" t="s">
        <v>225</v>
      </c>
      <c r="B216" s="55">
        <v>1327010175</v>
      </c>
      <c r="C216" s="51" t="s">
        <v>582</v>
      </c>
      <c r="D216" s="52" t="s">
        <v>399</v>
      </c>
      <c r="E216" s="52" t="s">
        <v>362</v>
      </c>
      <c r="F216" s="52" t="s">
        <v>355</v>
      </c>
      <c r="G216" s="52" t="s">
        <v>366</v>
      </c>
      <c r="H216" s="52" t="s">
        <v>360</v>
      </c>
      <c r="I216" s="52" t="s">
        <v>332</v>
      </c>
      <c r="J216" s="51">
        <v>2023</v>
      </c>
      <c r="K216" s="51" t="s">
        <v>1080</v>
      </c>
      <c r="L216" s="63" t="s">
        <v>750</v>
      </c>
      <c r="M216" s="51" t="s">
        <v>751</v>
      </c>
      <c r="N216" s="56" t="s">
        <v>748</v>
      </c>
      <c r="O216" s="61" t="s">
        <v>749</v>
      </c>
      <c r="P216" s="61" t="s">
        <v>747</v>
      </c>
      <c r="Q216" s="51">
        <f>IF(SUMPRODUCT(($A$4:$A216=Таблица3[[#This Row],[Наименование]])*($B$4:$B216=Таблица3[[#This Row],[ИНН]]))&gt;1,0,1)</f>
        <v>1</v>
      </c>
      <c r="R216" s="51">
        <f>IF(SUMPRODUCT(($A$4:$A216=A216)*($E$4:$E216=E216))&gt;1,0,1)</f>
        <v>1</v>
      </c>
      <c r="S216" s="51">
        <f>IF(SUMPRODUCT(($A$4:$A216=A216)*($F$4:$F216=F216))&gt;1,0,1)</f>
        <v>1</v>
      </c>
      <c r="T216" s="51">
        <f>IF(SUMPRODUCT(($A$4:$A216=A216)*($G$4:$G216=G216))&gt;1,0,1)</f>
        <v>1</v>
      </c>
      <c r="U216" s="51">
        <f>IF(SUMPRODUCT(($A$4:$A216=A216)*($H$4:$H216=H216))&gt;1,0,1)</f>
        <v>1</v>
      </c>
      <c r="V216" s="74">
        <f>IF(SUMPRODUCT(($A$4:$A216=A216)*($K$4:$K216=K216))&gt;1,0,1)</f>
        <v>1</v>
      </c>
      <c r="W216" s="74">
        <f>IF(SUMPRODUCT(($A$4:$A216=Таблица3[[#This Row],[Наименование]])*($B$4:$B216=Таблица3[[#This Row],[ИНН]])*($I$4:$I216=I216))&gt;1,0,1)</f>
        <v>1</v>
      </c>
      <c r="X216" s="76">
        <f>Таблица3[[#This Row],[Категория]]-Таблица3[[#This Row],[Уникальные компании]]</f>
        <v>0</v>
      </c>
    </row>
    <row r="217" spans="1:24" s="62" customFormat="1" ht="63.75" x14ac:dyDescent="0.25">
      <c r="A217" s="72" t="s">
        <v>225</v>
      </c>
      <c r="B217" s="55">
        <v>1327010175</v>
      </c>
      <c r="C217" s="51" t="s">
        <v>582</v>
      </c>
      <c r="D217" s="52" t="s">
        <v>402</v>
      </c>
      <c r="E217" s="52" t="s">
        <v>362</v>
      </c>
      <c r="F217" s="52" t="s">
        <v>355</v>
      </c>
      <c r="G217" s="52" t="s">
        <v>366</v>
      </c>
      <c r="H217" s="52" t="s">
        <v>360</v>
      </c>
      <c r="I217" s="52" t="s">
        <v>336</v>
      </c>
      <c r="J217" s="51">
        <v>2023</v>
      </c>
      <c r="K217" s="51" t="s">
        <v>1080</v>
      </c>
      <c r="L217" s="63" t="s">
        <v>750</v>
      </c>
      <c r="M217" s="51" t="s">
        <v>751</v>
      </c>
      <c r="N217" s="56" t="s">
        <v>748</v>
      </c>
      <c r="O217" s="61" t="s">
        <v>749</v>
      </c>
      <c r="P217" s="61" t="s">
        <v>747</v>
      </c>
      <c r="Q217" s="51">
        <f>IF(SUMPRODUCT(($A$4:$A217=Таблица3[[#This Row],[Наименование]])*($B$4:$B217=Таблица3[[#This Row],[ИНН]]))&gt;1,0,1)</f>
        <v>0</v>
      </c>
      <c r="R217" s="51">
        <f>IF(SUMPRODUCT(($A$4:$A217=A217)*($E$4:$E217=E217))&gt;1,0,1)</f>
        <v>0</v>
      </c>
      <c r="S217" s="51">
        <f>IF(SUMPRODUCT(($A$4:$A217=A217)*($F$4:$F217=F217))&gt;1,0,1)</f>
        <v>0</v>
      </c>
      <c r="T217" s="51">
        <f>IF(SUMPRODUCT(($A$4:$A217=A217)*($G$4:$G217=G217))&gt;1,0,1)</f>
        <v>0</v>
      </c>
      <c r="U217" s="51">
        <f>IF(SUMPRODUCT(($A$4:$A217=A217)*($H$4:$H217=H217))&gt;1,0,1)</f>
        <v>0</v>
      </c>
      <c r="V217" s="74">
        <f>IF(SUMPRODUCT(($A$4:$A217=A217)*($K$4:$K217=K217))&gt;1,0,1)</f>
        <v>0</v>
      </c>
      <c r="W217" s="74">
        <f>IF(SUMPRODUCT(($A$4:$A217=Таблица3[[#This Row],[Наименование]])*($B$4:$B217=Таблица3[[#This Row],[ИНН]])*($I$4:$I217=I217))&gt;1,0,1)</f>
        <v>1</v>
      </c>
      <c r="X217" s="76">
        <f>Таблица3[[#This Row],[Категория]]-Таблица3[[#This Row],[Уникальные компании]]</f>
        <v>0</v>
      </c>
    </row>
    <row r="218" spans="1:24" s="62" customFormat="1" ht="51" x14ac:dyDescent="0.25">
      <c r="A218" s="72" t="s">
        <v>235</v>
      </c>
      <c r="B218" s="55">
        <v>1327015254</v>
      </c>
      <c r="C218" s="51" t="s">
        <v>771</v>
      </c>
      <c r="D218" s="52" t="s">
        <v>399</v>
      </c>
      <c r="E218" s="52" t="s">
        <v>363</v>
      </c>
      <c r="F218" s="52" t="s">
        <v>355</v>
      </c>
      <c r="G218" s="52" t="s">
        <v>367</v>
      </c>
      <c r="H218" s="52" t="s">
        <v>360</v>
      </c>
      <c r="I218" s="52" t="s">
        <v>332</v>
      </c>
      <c r="J218" s="51">
        <v>2023</v>
      </c>
      <c r="K218" s="51" t="s">
        <v>1080</v>
      </c>
      <c r="L218" s="63">
        <v>40939</v>
      </c>
      <c r="M218" s="51" t="s">
        <v>751</v>
      </c>
      <c r="N218" s="56" t="s">
        <v>802</v>
      </c>
      <c r="O218" s="61" t="s">
        <v>801</v>
      </c>
      <c r="P218" s="61" t="s">
        <v>800</v>
      </c>
      <c r="Q218" s="51">
        <f>IF(SUMPRODUCT(($A$4:$A218=Таблица3[[#This Row],[Наименование]])*($B$4:$B218=Таблица3[[#This Row],[ИНН]]))&gt;1,0,1)</f>
        <v>1</v>
      </c>
      <c r="R218" s="51">
        <f>IF(SUMPRODUCT(($A$4:$A218=A218)*($E$4:$E218=E218))&gt;1,0,1)</f>
        <v>1</v>
      </c>
      <c r="S218" s="51">
        <f>IF(SUMPRODUCT(($A$4:$A218=A218)*($F$4:$F218=F218))&gt;1,0,1)</f>
        <v>1</v>
      </c>
      <c r="T218" s="51">
        <f>IF(SUMPRODUCT(($A$4:$A218=A218)*($G$4:$G218=G218))&gt;1,0,1)</f>
        <v>1</v>
      </c>
      <c r="U218" s="51">
        <f>IF(SUMPRODUCT(($A$4:$A218=A218)*($H$4:$H218=H218))&gt;1,0,1)</f>
        <v>1</v>
      </c>
      <c r="V218" s="74">
        <f>IF(SUMPRODUCT(($A$4:$A218=A218)*($K$4:$K218=K218))&gt;1,0,1)</f>
        <v>1</v>
      </c>
      <c r="W218" s="74">
        <f>IF(SUMPRODUCT(($A$4:$A218=Таблица3[[#This Row],[Наименование]])*($B$4:$B218=Таблица3[[#This Row],[ИНН]])*($I$4:$I218=I218))&gt;1,0,1)</f>
        <v>1</v>
      </c>
      <c r="X218" s="76">
        <f>Таблица3[[#This Row],[Категория]]-Таблица3[[#This Row],[Уникальные компании]]</f>
        <v>0</v>
      </c>
    </row>
    <row r="219" spans="1:24" s="62" customFormat="1" ht="38.25" x14ac:dyDescent="0.25">
      <c r="A219" s="72" t="s">
        <v>196</v>
      </c>
      <c r="B219" s="55">
        <v>1327003763</v>
      </c>
      <c r="C219" s="51" t="s">
        <v>576</v>
      </c>
      <c r="D219" s="52" t="s">
        <v>397</v>
      </c>
      <c r="E219" s="52" t="s">
        <v>363</v>
      </c>
      <c r="F219" s="52" t="s">
        <v>355</v>
      </c>
      <c r="G219" s="52" t="s">
        <v>368</v>
      </c>
      <c r="H219" s="52" t="s">
        <v>360</v>
      </c>
      <c r="I219" s="52" t="s">
        <v>316</v>
      </c>
      <c r="J219" s="51">
        <v>2023</v>
      </c>
      <c r="K219" s="51" t="s">
        <v>1080</v>
      </c>
      <c r="L219" s="63">
        <v>39150</v>
      </c>
      <c r="M219" s="51" t="s">
        <v>578</v>
      </c>
      <c r="N219" s="56" t="s">
        <v>577</v>
      </c>
      <c r="O219" s="61" t="s">
        <v>579</v>
      </c>
      <c r="P219" s="61" t="s">
        <v>580</v>
      </c>
      <c r="Q219" s="51">
        <f>IF(SUMPRODUCT(($A$4:$A219=Таблица3[[#This Row],[Наименование]])*($B$4:$B219=Таблица3[[#This Row],[ИНН]]))&gt;1,0,1)</f>
        <v>1</v>
      </c>
      <c r="R219" s="51">
        <f>IF(SUMPRODUCT(($A$4:$A219=A219)*($E$4:$E219=E219))&gt;1,0,1)</f>
        <v>1</v>
      </c>
      <c r="S219" s="51">
        <f>IF(SUMPRODUCT(($A$4:$A219=A219)*($F$4:$F219=F219))&gt;1,0,1)</f>
        <v>1</v>
      </c>
      <c r="T219" s="51">
        <f>IF(SUMPRODUCT(($A$4:$A219=A219)*($G$4:$G219=G219))&gt;1,0,1)</f>
        <v>1</v>
      </c>
      <c r="U219" s="51">
        <f>IF(SUMPRODUCT(($A$4:$A219=A219)*($H$4:$H219=H219))&gt;1,0,1)</f>
        <v>1</v>
      </c>
      <c r="V219" s="74">
        <f>IF(SUMPRODUCT(($A$4:$A219=A219)*($K$4:$K219=K219))&gt;1,0,1)</f>
        <v>1</v>
      </c>
      <c r="W219" s="74">
        <f>IF(SUMPRODUCT(($A$4:$A219=Таблица3[[#This Row],[Наименование]])*($B$4:$B219=Таблица3[[#This Row],[ИНН]])*($I$4:$I219=I219))&gt;1,0,1)</f>
        <v>1</v>
      </c>
      <c r="X219" s="76">
        <f>Таблица3[[#This Row],[Категория]]-Таблица3[[#This Row],[Уникальные компании]]</f>
        <v>0</v>
      </c>
    </row>
    <row r="220" spans="1:24" s="62" customFormat="1" ht="51" x14ac:dyDescent="0.25">
      <c r="A220" s="72" t="s">
        <v>228</v>
      </c>
      <c r="B220" s="55">
        <v>1327025333</v>
      </c>
      <c r="C220" s="51" t="s">
        <v>771</v>
      </c>
      <c r="D220" s="52" t="s">
        <v>399</v>
      </c>
      <c r="E220" s="52" t="s">
        <v>362</v>
      </c>
      <c r="F220" s="52" t="s">
        <v>355</v>
      </c>
      <c r="G220" s="52" t="s">
        <v>366</v>
      </c>
      <c r="H220" s="52" t="s">
        <v>360</v>
      </c>
      <c r="I220" s="52" t="s">
        <v>331</v>
      </c>
      <c r="J220" s="51">
        <v>2023</v>
      </c>
      <c r="K220" s="51" t="s">
        <v>1080</v>
      </c>
      <c r="L220" s="63">
        <v>42236</v>
      </c>
      <c r="M220" s="51" t="s">
        <v>770</v>
      </c>
      <c r="N220" s="56" t="s">
        <v>769</v>
      </c>
      <c r="O220" s="51" t="s">
        <v>768</v>
      </c>
      <c r="P220" s="61" t="s">
        <v>767</v>
      </c>
      <c r="Q220" s="51">
        <f>IF(SUMPRODUCT(($A$4:$A220=Таблица3[[#This Row],[Наименование]])*($B$4:$B220=Таблица3[[#This Row],[ИНН]]))&gt;1,0,1)</f>
        <v>1</v>
      </c>
      <c r="R220" s="51">
        <f>IF(SUMPRODUCT(($A$4:$A220=A220)*($E$4:$E220=E220))&gt;1,0,1)</f>
        <v>1</v>
      </c>
      <c r="S220" s="51">
        <f>IF(SUMPRODUCT(($A$4:$A220=A220)*($F$4:$F220=F220))&gt;1,0,1)</f>
        <v>1</v>
      </c>
      <c r="T220" s="51">
        <f>IF(SUMPRODUCT(($A$4:$A220=A220)*($G$4:$G220=G220))&gt;1,0,1)</f>
        <v>1</v>
      </c>
      <c r="U220" s="51">
        <f>IF(SUMPRODUCT(($A$4:$A220=A220)*($H$4:$H220=H220))&gt;1,0,1)</f>
        <v>1</v>
      </c>
      <c r="V220" s="74">
        <f>IF(SUMPRODUCT(($A$4:$A220=A220)*($K$4:$K220=K220))&gt;1,0,1)</f>
        <v>1</v>
      </c>
      <c r="W220" s="74">
        <f>IF(SUMPRODUCT(($A$4:$A220=Таблица3[[#This Row],[Наименование]])*($B$4:$B220=Таблица3[[#This Row],[ИНН]])*($I$4:$I220=I220))&gt;1,0,1)</f>
        <v>1</v>
      </c>
      <c r="X220" s="76">
        <f>Таблица3[[#This Row],[Категория]]-Таблица3[[#This Row],[Уникальные компании]]</f>
        <v>0</v>
      </c>
    </row>
    <row r="221" spans="1:24" s="62" customFormat="1" ht="51" x14ac:dyDescent="0.25">
      <c r="A221" s="72" t="s">
        <v>228</v>
      </c>
      <c r="B221" s="55">
        <v>1327025333</v>
      </c>
      <c r="C221" s="51" t="s">
        <v>771</v>
      </c>
      <c r="D221" s="52" t="s">
        <v>399</v>
      </c>
      <c r="E221" s="52" t="s">
        <v>362</v>
      </c>
      <c r="F221" s="52" t="s">
        <v>355</v>
      </c>
      <c r="G221" s="52" t="s">
        <v>366</v>
      </c>
      <c r="H221" s="52" t="s">
        <v>360</v>
      </c>
      <c r="I221" s="52" t="s">
        <v>332</v>
      </c>
      <c r="J221" s="51">
        <v>2023</v>
      </c>
      <c r="K221" s="51" t="s">
        <v>1080</v>
      </c>
      <c r="L221" s="63">
        <v>42236</v>
      </c>
      <c r="M221" s="51" t="s">
        <v>770</v>
      </c>
      <c r="N221" s="56" t="s">
        <v>769</v>
      </c>
      <c r="O221" s="51" t="s">
        <v>768</v>
      </c>
      <c r="P221" s="61" t="s">
        <v>767</v>
      </c>
      <c r="Q221" s="51">
        <f>IF(SUMPRODUCT(($A$4:$A221=Таблица3[[#This Row],[Наименование]])*($B$4:$B221=Таблица3[[#This Row],[ИНН]]))&gt;1,0,1)</f>
        <v>0</v>
      </c>
      <c r="R221" s="51">
        <f>IF(SUMPRODUCT(($A$4:$A221=A221)*($E$4:$E221=E221))&gt;1,0,1)</f>
        <v>0</v>
      </c>
      <c r="S221" s="51">
        <f>IF(SUMPRODUCT(($A$4:$A221=A221)*($F$4:$F221=F221))&gt;1,0,1)</f>
        <v>0</v>
      </c>
      <c r="T221" s="51">
        <f>IF(SUMPRODUCT(($A$4:$A221=A221)*($G$4:$G221=G221))&gt;1,0,1)</f>
        <v>0</v>
      </c>
      <c r="U221" s="51">
        <f>IF(SUMPRODUCT(($A$4:$A221=A221)*($H$4:$H221=H221))&gt;1,0,1)</f>
        <v>0</v>
      </c>
      <c r="V221" s="74">
        <f>IF(SUMPRODUCT(($A$4:$A221=A221)*($K$4:$K221=K221))&gt;1,0,1)</f>
        <v>0</v>
      </c>
      <c r="W221" s="74">
        <f>IF(SUMPRODUCT(($A$4:$A221=Таблица3[[#This Row],[Наименование]])*($B$4:$B221=Таблица3[[#This Row],[ИНН]])*($I$4:$I221=I221))&gt;1,0,1)</f>
        <v>1</v>
      </c>
      <c r="X221" s="76">
        <f>Таблица3[[#This Row],[Категория]]-Таблица3[[#This Row],[Уникальные компании]]</f>
        <v>0</v>
      </c>
    </row>
    <row r="222" spans="1:24" s="62" customFormat="1" ht="51" x14ac:dyDescent="0.25">
      <c r="A222" s="72" t="s">
        <v>192</v>
      </c>
      <c r="B222" s="55">
        <v>1326229133</v>
      </c>
      <c r="C222" s="51" t="s">
        <v>551</v>
      </c>
      <c r="D222" s="52" t="s">
        <v>388</v>
      </c>
      <c r="E222" s="52" t="s">
        <v>364</v>
      </c>
      <c r="F222" s="52" t="s">
        <v>355</v>
      </c>
      <c r="G222" s="52" t="s">
        <v>369</v>
      </c>
      <c r="H222" s="52" t="s">
        <v>361</v>
      </c>
      <c r="I222" s="52" t="s">
        <v>322</v>
      </c>
      <c r="J222" s="51">
        <v>2023</v>
      </c>
      <c r="K222" s="51" t="s">
        <v>1080</v>
      </c>
      <c r="L222" s="63">
        <v>41899</v>
      </c>
      <c r="M222" s="51" t="s">
        <v>552</v>
      </c>
      <c r="N222" s="56" t="s">
        <v>553</v>
      </c>
      <c r="O222" s="61" t="s">
        <v>554</v>
      </c>
      <c r="P222" s="51" t="s">
        <v>567</v>
      </c>
      <c r="Q222" s="51">
        <f>IF(SUMPRODUCT(($A$4:$A222=Таблица3[[#This Row],[Наименование]])*($B$4:$B222=Таблица3[[#This Row],[ИНН]]))&gt;1,0,1)</f>
        <v>1</v>
      </c>
      <c r="R222" s="51">
        <f>IF(SUMPRODUCT(($A$4:$A222=A222)*($E$4:$E222=E222))&gt;1,0,1)</f>
        <v>1</v>
      </c>
      <c r="S222" s="51">
        <f>IF(SUMPRODUCT(($A$4:$A222=A222)*($F$4:$F222=F222))&gt;1,0,1)</f>
        <v>1</v>
      </c>
      <c r="T222" s="51">
        <f>IF(SUMPRODUCT(($A$4:$A222=A222)*($G$4:$G222=G222))&gt;1,0,1)</f>
        <v>1</v>
      </c>
      <c r="U222" s="51">
        <f>IF(SUMPRODUCT(($A$4:$A222=A222)*($H$4:$H222=H222))&gt;1,0,1)</f>
        <v>1</v>
      </c>
      <c r="V222" s="74">
        <f>IF(SUMPRODUCT(($A$4:$A222=A222)*($K$4:$K222=K222))&gt;1,0,1)</f>
        <v>1</v>
      </c>
      <c r="W222" s="74">
        <f>IF(SUMPRODUCT(($A$4:$A222=Таблица3[[#This Row],[Наименование]])*($B$4:$B222=Таблица3[[#This Row],[ИНН]])*($I$4:$I222=I222))&gt;1,0,1)</f>
        <v>1</v>
      </c>
      <c r="X222" s="76">
        <f>Таблица3[[#This Row],[Категория]]-Таблица3[[#This Row],[Уникальные компании]]</f>
        <v>0</v>
      </c>
    </row>
    <row r="223" spans="1:24" s="62" customFormat="1" ht="51" x14ac:dyDescent="0.25">
      <c r="A223" s="72" t="s">
        <v>192</v>
      </c>
      <c r="B223" s="55">
        <v>1326229133</v>
      </c>
      <c r="C223" s="51" t="s">
        <v>551</v>
      </c>
      <c r="D223" s="52" t="s">
        <v>388</v>
      </c>
      <c r="E223" s="52" t="s">
        <v>364</v>
      </c>
      <c r="F223" s="52" t="s">
        <v>355</v>
      </c>
      <c r="G223" s="52" t="s">
        <v>369</v>
      </c>
      <c r="H223" s="52" t="s">
        <v>361</v>
      </c>
      <c r="I223" s="52" t="s">
        <v>324</v>
      </c>
      <c r="J223" s="51">
        <v>2023</v>
      </c>
      <c r="K223" s="51" t="s">
        <v>1080</v>
      </c>
      <c r="L223" s="63">
        <v>41899</v>
      </c>
      <c r="M223" s="51" t="s">
        <v>552</v>
      </c>
      <c r="N223" s="56" t="s">
        <v>553</v>
      </c>
      <c r="O223" s="61" t="s">
        <v>554</v>
      </c>
      <c r="P223" s="51" t="s">
        <v>567</v>
      </c>
      <c r="Q223" s="51">
        <f>IF(SUMPRODUCT(($A$4:$A223=Таблица3[[#This Row],[Наименование]])*($B$4:$B223=Таблица3[[#This Row],[ИНН]]))&gt;1,0,1)</f>
        <v>0</v>
      </c>
      <c r="R223" s="51">
        <f>IF(SUMPRODUCT(($A$4:$A223=A223)*($E$4:$E223=E223))&gt;1,0,1)</f>
        <v>0</v>
      </c>
      <c r="S223" s="51">
        <f>IF(SUMPRODUCT(($A$4:$A223=A223)*($F$4:$F223=F223))&gt;1,0,1)</f>
        <v>0</v>
      </c>
      <c r="T223" s="51">
        <f>IF(SUMPRODUCT(($A$4:$A223=A223)*($G$4:$G223=G223))&gt;1,0,1)</f>
        <v>0</v>
      </c>
      <c r="U223" s="51">
        <f>IF(SUMPRODUCT(($A$4:$A223=A223)*($H$4:$H223=H223))&gt;1,0,1)</f>
        <v>0</v>
      </c>
      <c r="V223" s="74">
        <f>IF(SUMPRODUCT(($A$4:$A223=A223)*($K$4:$K223=K223))&gt;1,0,1)</f>
        <v>0</v>
      </c>
      <c r="W223" s="74">
        <f>IF(SUMPRODUCT(($A$4:$A223=Таблица3[[#This Row],[Наименование]])*($B$4:$B223=Таблица3[[#This Row],[ИНН]])*($I$4:$I223=I223))&gt;1,0,1)</f>
        <v>1</v>
      </c>
      <c r="X223" s="76">
        <f>Таблица3[[#This Row],[Категория]]-Таблица3[[#This Row],[Уникальные компании]]</f>
        <v>0</v>
      </c>
    </row>
    <row r="224" spans="1:24" s="62" customFormat="1" ht="102" x14ac:dyDescent="0.25">
      <c r="A224" s="72" t="s">
        <v>192</v>
      </c>
      <c r="B224" s="55">
        <v>1326229133</v>
      </c>
      <c r="C224" s="51" t="s">
        <v>551</v>
      </c>
      <c r="D224" s="52" t="s">
        <v>390</v>
      </c>
      <c r="E224" s="52" t="s">
        <v>364</v>
      </c>
      <c r="F224" s="52" t="s">
        <v>355</v>
      </c>
      <c r="G224" s="52" t="s">
        <v>369</v>
      </c>
      <c r="H224" s="52" t="s">
        <v>361</v>
      </c>
      <c r="I224" s="52" t="s">
        <v>2022</v>
      </c>
      <c r="J224" s="51">
        <v>2023</v>
      </c>
      <c r="K224" s="51" t="s">
        <v>1080</v>
      </c>
      <c r="L224" s="63">
        <v>41899</v>
      </c>
      <c r="M224" s="51" t="s">
        <v>552</v>
      </c>
      <c r="N224" s="56" t="s">
        <v>553</v>
      </c>
      <c r="O224" s="61" t="s">
        <v>554</v>
      </c>
      <c r="P224" s="51" t="s">
        <v>567</v>
      </c>
      <c r="Q224" s="51">
        <f>IF(SUMPRODUCT(($A$4:$A224=Таблица3[[#This Row],[Наименование]])*($B$4:$B224=Таблица3[[#This Row],[ИНН]]))&gt;1,0,1)</f>
        <v>0</v>
      </c>
      <c r="R224" s="51">
        <f>IF(SUMPRODUCT(($A$4:$A224=A224)*($E$4:$E224=E224))&gt;1,0,1)</f>
        <v>0</v>
      </c>
      <c r="S224" s="51">
        <f>IF(SUMPRODUCT(($A$4:$A224=A224)*($F$4:$F224=F224))&gt;1,0,1)</f>
        <v>0</v>
      </c>
      <c r="T224" s="51">
        <f>IF(SUMPRODUCT(($A$4:$A224=A224)*($G$4:$G224=G224))&gt;1,0,1)</f>
        <v>0</v>
      </c>
      <c r="U224" s="51">
        <f>IF(SUMPRODUCT(($A$4:$A224=A224)*($H$4:$H224=H224))&gt;1,0,1)</f>
        <v>0</v>
      </c>
      <c r="V224" s="74">
        <f>IF(SUMPRODUCT(($A$4:$A224=A224)*($K$4:$K224=K224))&gt;1,0,1)</f>
        <v>0</v>
      </c>
      <c r="W224" s="74">
        <f>IF(SUMPRODUCT(($A$4:$A224=Таблица3[[#This Row],[Наименование]])*($B$4:$B224=Таблица3[[#This Row],[ИНН]])*($I$4:$I224=I224))&gt;1,0,1)</f>
        <v>1</v>
      </c>
      <c r="X224" s="76">
        <f>Таблица3[[#This Row],[Категория]]-Таблица3[[#This Row],[Уникальные компании]]</f>
        <v>0</v>
      </c>
    </row>
    <row r="225" spans="1:24" s="62" customFormat="1" ht="51" x14ac:dyDescent="0.25">
      <c r="A225" s="72" t="s">
        <v>192</v>
      </c>
      <c r="B225" s="55">
        <v>1326229133</v>
      </c>
      <c r="C225" s="51" t="s">
        <v>551</v>
      </c>
      <c r="D225" s="52" t="s">
        <v>392</v>
      </c>
      <c r="E225" s="52" t="s">
        <v>364</v>
      </c>
      <c r="F225" s="52" t="s">
        <v>355</v>
      </c>
      <c r="G225" s="52" t="s">
        <v>369</v>
      </c>
      <c r="H225" s="52" t="s">
        <v>361</v>
      </c>
      <c r="I225" s="52" t="s">
        <v>319</v>
      </c>
      <c r="J225" s="51">
        <v>2023</v>
      </c>
      <c r="K225" s="51" t="s">
        <v>1080</v>
      </c>
      <c r="L225" s="63">
        <v>41899</v>
      </c>
      <c r="M225" s="51" t="s">
        <v>552</v>
      </c>
      <c r="N225" s="56" t="s">
        <v>553</v>
      </c>
      <c r="O225" s="61" t="s">
        <v>554</v>
      </c>
      <c r="P225" s="51" t="s">
        <v>567</v>
      </c>
      <c r="Q225" s="51">
        <f>IF(SUMPRODUCT(($A$4:$A225=Таблица3[[#This Row],[Наименование]])*($B$4:$B225=Таблица3[[#This Row],[ИНН]]))&gt;1,0,1)</f>
        <v>0</v>
      </c>
      <c r="R225" s="51">
        <f>IF(SUMPRODUCT(($A$4:$A225=A225)*($E$4:$E225=E225))&gt;1,0,1)</f>
        <v>0</v>
      </c>
      <c r="S225" s="51">
        <f>IF(SUMPRODUCT(($A$4:$A225=A225)*($F$4:$F225=F225))&gt;1,0,1)</f>
        <v>0</v>
      </c>
      <c r="T225" s="51">
        <f>IF(SUMPRODUCT(($A$4:$A225=A225)*($G$4:$G225=G225))&gt;1,0,1)</f>
        <v>0</v>
      </c>
      <c r="U225" s="51">
        <f>IF(SUMPRODUCT(($A$4:$A225=A225)*($H$4:$H225=H225))&gt;1,0,1)</f>
        <v>0</v>
      </c>
      <c r="V225" s="74">
        <f>IF(SUMPRODUCT(($A$4:$A225=A225)*($K$4:$K225=K225))&gt;1,0,1)</f>
        <v>0</v>
      </c>
      <c r="W225" s="74">
        <f>IF(SUMPRODUCT(($A$4:$A225=Таблица3[[#This Row],[Наименование]])*($B$4:$B225=Таблица3[[#This Row],[ИНН]])*($I$4:$I225=I225))&gt;1,0,1)</f>
        <v>1</v>
      </c>
      <c r="X225" s="76">
        <f>Таблица3[[#This Row],[Категория]]-Таблица3[[#This Row],[Уникальные компании]]</f>
        <v>0</v>
      </c>
    </row>
    <row r="226" spans="1:24" s="62" customFormat="1" ht="63.75" x14ac:dyDescent="0.25">
      <c r="A226" s="72" t="s">
        <v>192</v>
      </c>
      <c r="B226" s="55">
        <v>1326229133</v>
      </c>
      <c r="C226" s="51" t="s">
        <v>551</v>
      </c>
      <c r="D226" s="52" t="s">
        <v>395</v>
      </c>
      <c r="E226" s="52" t="s">
        <v>364</v>
      </c>
      <c r="F226" s="52" t="s">
        <v>355</v>
      </c>
      <c r="G226" s="52" t="s">
        <v>369</v>
      </c>
      <c r="H226" s="52" t="s">
        <v>361</v>
      </c>
      <c r="I226" s="52" t="s">
        <v>350</v>
      </c>
      <c r="J226" s="51">
        <v>2023</v>
      </c>
      <c r="K226" s="51" t="s">
        <v>1080</v>
      </c>
      <c r="L226" s="63">
        <v>41899</v>
      </c>
      <c r="M226" s="51" t="s">
        <v>552</v>
      </c>
      <c r="N226" s="56" t="s">
        <v>553</v>
      </c>
      <c r="O226" s="61" t="s">
        <v>554</v>
      </c>
      <c r="P226" s="51" t="s">
        <v>567</v>
      </c>
      <c r="Q226" s="51">
        <f>IF(SUMPRODUCT(($A$4:$A226=Таблица3[[#This Row],[Наименование]])*($B$4:$B226=Таблица3[[#This Row],[ИНН]]))&gt;1,0,1)</f>
        <v>0</v>
      </c>
      <c r="R226" s="51">
        <f>IF(SUMPRODUCT(($A$4:$A226=A226)*($E$4:$E226=E226))&gt;1,0,1)</f>
        <v>0</v>
      </c>
      <c r="S226" s="51">
        <f>IF(SUMPRODUCT(($A$4:$A226=A226)*($F$4:$F226=F226))&gt;1,0,1)</f>
        <v>0</v>
      </c>
      <c r="T226" s="51">
        <f>IF(SUMPRODUCT(($A$4:$A226=A226)*($G$4:$G226=G226))&gt;1,0,1)</f>
        <v>0</v>
      </c>
      <c r="U226" s="51">
        <f>IF(SUMPRODUCT(($A$4:$A226=A226)*($H$4:$H226=H226))&gt;1,0,1)</f>
        <v>0</v>
      </c>
      <c r="V226" s="74">
        <f>IF(SUMPRODUCT(($A$4:$A226=A226)*($K$4:$K226=K226))&gt;1,0,1)</f>
        <v>0</v>
      </c>
      <c r="W226" s="74">
        <f>IF(SUMPRODUCT(($A$4:$A226=Таблица3[[#This Row],[Наименование]])*($B$4:$B226=Таблица3[[#This Row],[ИНН]])*($I$4:$I226=I226))&gt;1,0,1)</f>
        <v>1</v>
      </c>
      <c r="X226" s="76">
        <f>Таблица3[[#This Row],[Категория]]-Таблица3[[#This Row],[Уникальные компании]]</f>
        <v>0</v>
      </c>
    </row>
    <row r="227" spans="1:24" s="62" customFormat="1" ht="51" x14ac:dyDescent="0.25">
      <c r="A227" s="72" t="s">
        <v>192</v>
      </c>
      <c r="B227" s="55">
        <v>1326229133</v>
      </c>
      <c r="C227" s="51" t="s">
        <v>551</v>
      </c>
      <c r="D227" s="52" t="s">
        <v>395</v>
      </c>
      <c r="E227" s="52" t="s">
        <v>364</v>
      </c>
      <c r="F227" s="52" t="s">
        <v>355</v>
      </c>
      <c r="G227" s="52" t="s">
        <v>369</v>
      </c>
      <c r="H227" s="52" t="s">
        <v>361</v>
      </c>
      <c r="I227" s="52" t="s">
        <v>314</v>
      </c>
      <c r="J227" s="51">
        <v>2023</v>
      </c>
      <c r="K227" s="51" t="s">
        <v>1080</v>
      </c>
      <c r="L227" s="63">
        <v>41899</v>
      </c>
      <c r="M227" s="51" t="s">
        <v>552</v>
      </c>
      <c r="N227" s="56" t="s">
        <v>553</v>
      </c>
      <c r="O227" s="61" t="s">
        <v>554</v>
      </c>
      <c r="P227" s="51" t="s">
        <v>567</v>
      </c>
      <c r="Q227" s="51">
        <f>IF(SUMPRODUCT(($A$4:$A227=Таблица3[[#This Row],[Наименование]])*($B$4:$B227=Таблица3[[#This Row],[ИНН]]))&gt;1,0,1)</f>
        <v>0</v>
      </c>
      <c r="R227" s="51">
        <f>IF(SUMPRODUCT(($A$4:$A227=A227)*($E$4:$E227=E227))&gt;1,0,1)</f>
        <v>0</v>
      </c>
      <c r="S227" s="51">
        <f>IF(SUMPRODUCT(($A$4:$A227=A227)*($F$4:$F227=F227))&gt;1,0,1)</f>
        <v>0</v>
      </c>
      <c r="T227" s="51">
        <f>IF(SUMPRODUCT(($A$4:$A227=A227)*($G$4:$G227=G227))&gt;1,0,1)</f>
        <v>0</v>
      </c>
      <c r="U227" s="51">
        <f>IF(SUMPRODUCT(($A$4:$A227=A227)*($H$4:$H227=H227))&gt;1,0,1)</f>
        <v>0</v>
      </c>
      <c r="V227" s="74">
        <f>IF(SUMPRODUCT(($A$4:$A227=A227)*($K$4:$K227=K227))&gt;1,0,1)</f>
        <v>0</v>
      </c>
      <c r="W227" s="74">
        <f>IF(SUMPRODUCT(($A$4:$A227=Таблица3[[#This Row],[Наименование]])*($B$4:$B227=Таблица3[[#This Row],[ИНН]])*($I$4:$I227=I227))&gt;1,0,1)</f>
        <v>1</v>
      </c>
      <c r="X227" s="76">
        <f>Таблица3[[#This Row],[Категория]]-Таблица3[[#This Row],[Уникальные компании]]</f>
        <v>0</v>
      </c>
    </row>
    <row r="228" spans="1:24" s="62" customFormat="1" ht="51" x14ac:dyDescent="0.25">
      <c r="A228" s="72" t="s">
        <v>192</v>
      </c>
      <c r="B228" s="55">
        <v>1326229133</v>
      </c>
      <c r="C228" s="51" t="s">
        <v>551</v>
      </c>
      <c r="D228" s="52" t="s">
        <v>395</v>
      </c>
      <c r="E228" s="52" t="s">
        <v>364</v>
      </c>
      <c r="F228" s="52" t="s">
        <v>355</v>
      </c>
      <c r="G228" s="52" t="s">
        <v>369</v>
      </c>
      <c r="H228" s="52" t="s">
        <v>361</v>
      </c>
      <c r="I228" s="52" t="s">
        <v>321</v>
      </c>
      <c r="J228" s="51">
        <v>2023</v>
      </c>
      <c r="K228" s="51" t="s">
        <v>1080</v>
      </c>
      <c r="L228" s="63">
        <v>41899</v>
      </c>
      <c r="M228" s="51" t="s">
        <v>552</v>
      </c>
      <c r="N228" s="56" t="s">
        <v>553</v>
      </c>
      <c r="O228" s="61" t="s">
        <v>554</v>
      </c>
      <c r="P228" s="51" t="s">
        <v>567</v>
      </c>
      <c r="Q228" s="51">
        <f>IF(SUMPRODUCT(($A$4:$A228=Таблица3[[#This Row],[Наименование]])*($B$4:$B228=Таблица3[[#This Row],[ИНН]]))&gt;1,0,1)</f>
        <v>0</v>
      </c>
      <c r="R228" s="51">
        <f>IF(SUMPRODUCT(($A$4:$A228=A228)*($E$4:$E228=E228))&gt;1,0,1)</f>
        <v>0</v>
      </c>
      <c r="S228" s="51">
        <f>IF(SUMPRODUCT(($A$4:$A228=A228)*($F$4:$F228=F228))&gt;1,0,1)</f>
        <v>0</v>
      </c>
      <c r="T228" s="51">
        <f>IF(SUMPRODUCT(($A$4:$A228=A228)*($G$4:$G228=G228))&gt;1,0,1)</f>
        <v>0</v>
      </c>
      <c r="U228" s="51">
        <f>IF(SUMPRODUCT(($A$4:$A228=A228)*($H$4:$H228=H228))&gt;1,0,1)</f>
        <v>0</v>
      </c>
      <c r="V228" s="74">
        <f>IF(SUMPRODUCT(($A$4:$A228=A228)*($K$4:$K228=K228))&gt;1,0,1)</f>
        <v>0</v>
      </c>
      <c r="W228" s="74">
        <f>IF(SUMPRODUCT(($A$4:$A228=Таблица3[[#This Row],[Наименование]])*($B$4:$B228=Таблица3[[#This Row],[ИНН]])*($I$4:$I228=I228))&gt;1,0,1)</f>
        <v>1</v>
      </c>
      <c r="X228" s="76">
        <f>Таблица3[[#This Row],[Категория]]-Таблица3[[#This Row],[Уникальные компании]]</f>
        <v>0</v>
      </c>
    </row>
    <row r="229" spans="1:24" s="62" customFormat="1" ht="51" x14ac:dyDescent="0.25">
      <c r="A229" s="72" t="s">
        <v>192</v>
      </c>
      <c r="B229" s="55">
        <v>1326229133</v>
      </c>
      <c r="C229" s="51" t="s">
        <v>551</v>
      </c>
      <c r="D229" s="52" t="s">
        <v>397</v>
      </c>
      <c r="E229" s="52" t="s">
        <v>364</v>
      </c>
      <c r="F229" s="52" t="s">
        <v>355</v>
      </c>
      <c r="G229" s="52" t="s">
        <v>369</v>
      </c>
      <c r="H229" s="52" t="s">
        <v>361</v>
      </c>
      <c r="I229" s="52" t="s">
        <v>316</v>
      </c>
      <c r="J229" s="51">
        <v>2023</v>
      </c>
      <c r="K229" s="51" t="s">
        <v>1080</v>
      </c>
      <c r="L229" s="63">
        <v>41899</v>
      </c>
      <c r="M229" s="51" t="s">
        <v>552</v>
      </c>
      <c r="N229" s="56" t="s">
        <v>553</v>
      </c>
      <c r="O229" s="61" t="s">
        <v>554</v>
      </c>
      <c r="P229" s="51" t="s">
        <v>567</v>
      </c>
      <c r="Q229" s="51">
        <f>IF(SUMPRODUCT(($A$4:$A229=Таблица3[[#This Row],[Наименование]])*($B$4:$B229=Таблица3[[#This Row],[ИНН]]))&gt;1,0,1)</f>
        <v>0</v>
      </c>
      <c r="R229" s="51">
        <f>IF(SUMPRODUCT(($A$4:$A229=A229)*($E$4:$E229=E229))&gt;1,0,1)</f>
        <v>0</v>
      </c>
      <c r="S229" s="51">
        <f>IF(SUMPRODUCT(($A$4:$A229=A229)*($F$4:$F229=F229))&gt;1,0,1)</f>
        <v>0</v>
      </c>
      <c r="T229" s="51">
        <f>IF(SUMPRODUCT(($A$4:$A229=A229)*($G$4:$G229=G229))&gt;1,0,1)</f>
        <v>0</v>
      </c>
      <c r="U229" s="51">
        <f>IF(SUMPRODUCT(($A$4:$A229=A229)*($H$4:$H229=H229))&gt;1,0,1)</f>
        <v>0</v>
      </c>
      <c r="V229" s="74">
        <f>IF(SUMPRODUCT(($A$4:$A229=A229)*($K$4:$K229=K229))&gt;1,0,1)</f>
        <v>0</v>
      </c>
      <c r="W229" s="74">
        <f>IF(SUMPRODUCT(($A$4:$A229=Таблица3[[#This Row],[Наименование]])*($B$4:$B229=Таблица3[[#This Row],[ИНН]])*($I$4:$I229=I229))&gt;1,0,1)</f>
        <v>1</v>
      </c>
      <c r="X229" s="76">
        <f>Таблица3[[#This Row],[Категория]]-Таблица3[[#This Row],[Уникальные компании]]</f>
        <v>0</v>
      </c>
    </row>
    <row r="230" spans="1:24" s="62" customFormat="1" ht="51" x14ac:dyDescent="0.25">
      <c r="A230" s="72" t="s">
        <v>192</v>
      </c>
      <c r="B230" s="55">
        <v>1326229133</v>
      </c>
      <c r="C230" s="51" t="s">
        <v>551</v>
      </c>
      <c r="D230" s="52" t="s">
        <v>397</v>
      </c>
      <c r="E230" s="52" t="s">
        <v>364</v>
      </c>
      <c r="F230" s="52" t="s">
        <v>355</v>
      </c>
      <c r="G230" s="52" t="s">
        <v>369</v>
      </c>
      <c r="H230" s="52" t="s">
        <v>361</v>
      </c>
      <c r="I230" s="52" t="s">
        <v>317</v>
      </c>
      <c r="J230" s="51">
        <v>2023</v>
      </c>
      <c r="K230" s="51" t="s">
        <v>1080</v>
      </c>
      <c r="L230" s="63">
        <v>41899</v>
      </c>
      <c r="M230" s="51" t="s">
        <v>552</v>
      </c>
      <c r="N230" s="56" t="s">
        <v>553</v>
      </c>
      <c r="O230" s="61" t="s">
        <v>554</v>
      </c>
      <c r="P230" s="51" t="s">
        <v>567</v>
      </c>
      <c r="Q230" s="51">
        <f>IF(SUMPRODUCT(($A$4:$A230=Таблица3[[#This Row],[Наименование]])*($B$4:$B230=Таблица3[[#This Row],[ИНН]]))&gt;1,0,1)</f>
        <v>0</v>
      </c>
      <c r="R230" s="51">
        <f>IF(SUMPRODUCT(($A$4:$A230=A230)*($E$4:$E230=E230))&gt;1,0,1)</f>
        <v>0</v>
      </c>
      <c r="S230" s="51">
        <f>IF(SUMPRODUCT(($A$4:$A230=A230)*($F$4:$F230=F230))&gt;1,0,1)</f>
        <v>0</v>
      </c>
      <c r="T230" s="51">
        <f>IF(SUMPRODUCT(($A$4:$A230=A230)*($G$4:$G230=G230))&gt;1,0,1)</f>
        <v>0</v>
      </c>
      <c r="U230" s="51">
        <f>IF(SUMPRODUCT(($A$4:$A230=A230)*($H$4:$H230=H230))&gt;1,0,1)</f>
        <v>0</v>
      </c>
      <c r="V230" s="74">
        <f>IF(SUMPRODUCT(($A$4:$A230=A230)*($K$4:$K230=K230))&gt;1,0,1)</f>
        <v>0</v>
      </c>
      <c r="W230" s="74">
        <f>IF(SUMPRODUCT(($A$4:$A230=Таблица3[[#This Row],[Наименование]])*($B$4:$B230=Таблица3[[#This Row],[ИНН]])*($I$4:$I230=I230))&gt;1,0,1)</f>
        <v>1</v>
      </c>
      <c r="X230" s="76">
        <f>Таблица3[[#This Row],[Категория]]-Таблица3[[#This Row],[Уникальные компании]]</f>
        <v>0</v>
      </c>
    </row>
    <row r="231" spans="1:24" s="62" customFormat="1" ht="51" x14ac:dyDescent="0.25">
      <c r="A231" s="72" t="s">
        <v>192</v>
      </c>
      <c r="B231" s="55">
        <v>1326229133</v>
      </c>
      <c r="C231" s="51" t="s">
        <v>551</v>
      </c>
      <c r="D231" s="52" t="s">
        <v>398</v>
      </c>
      <c r="E231" s="52" t="s">
        <v>364</v>
      </c>
      <c r="F231" s="52" t="s">
        <v>355</v>
      </c>
      <c r="G231" s="52" t="s">
        <v>369</v>
      </c>
      <c r="H231" s="52" t="s">
        <v>361</v>
      </c>
      <c r="I231" s="52" t="s">
        <v>326</v>
      </c>
      <c r="J231" s="51">
        <v>2023</v>
      </c>
      <c r="K231" s="51" t="s">
        <v>1080</v>
      </c>
      <c r="L231" s="63">
        <v>41899</v>
      </c>
      <c r="M231" s="51" t="s">
        <v>552</v>
      </c>
      <c r="N231" s="56" t="s">
        <v>553</v>
      </c>
      <c r="O231" s="61" t="s">
        <v>554</v>
      </c>
      <c r="P231" s="51" t="s">
        <v>567</v>
      </c>
      <c r="Q231" s="51">
        <f>IF(SUMPRODUCT(($A$4:$A231=Таблица3[[#This Row],[Наименование]])*($B$4:$B231=Таблица3[[#This Row],[ИНН]]))&gt;1,0,1)</f>
        <v>0</v>
      </c>
      <c r="R231" s="51">
        <f>IF(SUMPRODUCT(($A$4:$A231=A231)*($E$4:$E231=E231))&gt;1,0,1)</f>
        <v>0</v>
      </c>
      <c r="S231" s="51">
        <f>IF(SUMPRODUCT(($A$4:$A231=A231)*($F$4:$F231=F231))&gt;1,0,1)</f>
        <v>0</v>
      </c>
      <c r="T231" s="51">
        <f>IF(SUMPRODUCT(($A$4:$A231=A231)*($G$4:$G231=G231))&gt;1,0,1)</f>
        <v>0</v>
      </c>
      <c r="U231" s="51">
        <f>IF(SUMPRODUCT(($A$4:$A231=A231)*($H$4:$H231=H231))&gt;1,0,1)</f>
        <v>0</v>
      </c>
      <c r="V231" s="74">
        <f>IF(SUMPRODUCT(($A$4:$A231=A231)*($K$4:$K231=K231))&gt;1,0,1)</f>
        <v>0</v>
      </c>
      <c r="W231" s="74">
        <f>IF(SUMPRODUCT(($A$4:$A231=Таблица3[[#This Row],[Наименование]])*($B$4:$B231=Таблица3[[#This Row],[ИНН]])*($I$4:$I231=I231))&gt;1,0,1)</f>
        <v>1</v>
      </c>
      <c r="X231" s="76">
        <f>Таблица3[[#This Row],[Категория]]-Таблица3[[#This Row],[Уникальные компании]]</f>
        <v>0</v>
      </c>
    </row>
    <row r="232" spans="1:24" s="62" customFormat="1" ht="51" x14ac:dyDescent="0.25">
      <c r="A232" s="72" t="s">
        <v>192</v>
      </c>
      <c r="B232" s="55">
        <v>1326229133</v>
      </c>
      <c r="C232" s="51" t="s">
        <v>551</v>
      </c>
      <c r="D232" s="52" t="s">
        <v>398</v>
      </c>
      <c r="E232" s="52" t="s">
        <v>364</v>
      </c>
      <c r="F232" s="52" t="s">
        <v>355</v>
      </c>
      <c r="G232" s="52" t="s">
        <v>369</v>
      </c>
      <c r="H232" s="52" t="s">
        <v>361</v>
      </c>
      <c r="I232" s="52" t="s">
        <v>327</v>
      </c>
      <c r="J232" s="51">
        <v>2023</v>
      </c>
      <c r="K232" s="51" t="s">
        <v>1080</v>
      </c>
      <c r="L232" s="63">
        <v>41899</v>
      </c>
      <c r="M232" s="51" t="s">
        <v>552</v>
      </c>
      <c r="N232" s="56" t="s">
        <v>553</v>
      </c>
      <c r="O232" s="61" t="s">
        <v>554</v>
      </c>
      <c r="P232" s="51" t="s">
        <v>567</v>
      </c>
      <c r="Q232" s="51">
        <f>IF(SUMPRODUCT(($A$4:$A232=Таблица3[[#This Row],[Наименование]])*($B$4:$B232=Таблица3[[#This Row],[ИНН]]))&gt;1,0,1)</f>
        <v>0</v>
      </c>
      <c r="R232" s="51">
        <f>IF(SUMPRODUCT(($A$4:$A232=A232)*($E$4:$E232=E232))&gt;1,0,1)</f>
        <v>0</v>
      </c>
      <c r="S232" s="51">
        <f>IF(SUMPRODUCT(($A$4:$A232=A232)*($F$4:$F232=F232))&gt;1,0,1)</f>
        <v>0</v>
      </c>
      <c r="T232" s="51">
        <f>IF(SUMPRODUCT(($A$4:$A232=A232)*($G$4:$G232=G232))&gt;1,0,1)</f>
        <v>0</v>
      </c>
      <c r="U232" s="51">
        <f>IF(SUMPRODUCT(($A$4:$A232=A232)*($H$4:$H232=H232))&gt;1,0,1)</f>
        <v>0</v>
      </c>
      <c r="V232" s="74">
        <f>IF(SUMPRODUCT(($A$4:$A232=A232)*($K$4:$K232=K232))&gt;1,0,1)</f>
        <v>0</v>
      </c>
      <c r="W232" s="74">
        <f>IF(SUMPRODUCT(($A$4:$A232=Таблица3[[#This Row],[Наименование]])*($B$4:$B232=Таблица3[[#This Row],[ИНН]])*($I$4:$I232=I232))&gt;1,0,1)</f>
        <v>1</v>
      </c>
      <c r="X232" s="76">
        <f>Таблица3[[#This Row],[Категория]]-Таблица3[[#This Row],[Уникальные компании]]</f>
        <v>0</v>
      </c>
    </row>
    <row r="233" spans="1:24" s="62" customFormat="1" ht="51" x14ac:dyDescent="0.25">
      <c r="A233" s="72" t="s">
        <v>192</v>
      </c>
      <c r="B233" s="55">
        <v>1326229133</v>
      </c>
      <c r="C233" s="51" t="s">
        <v>551</v>
      </c>
      <c r="D233" s="52" t="s">
        <v>400</v>
      </c>
      <c r="E233" s="52" t="s">
        <v>364</v>
      </c>
      <c r="F233" s="52" t="s">
        <v>355</v>
      </c>
      <c r="G233" s="52" t="s">
        <v>369</v>
      </c>
      <c r="H233" s="52" t="s">
        <v>361</v>
      </c>
      <c r="I233" s="52" t="s">
        <v>330</v>
      </c>
      <c r="J233" s="51">
        <v>2023</v>
      </c>
      <c r="K233" s="51" t="s">
        <v>1080</v>
      </c>
      <c r="L233" s="63">
        <v>41899</v>
      </c>
      <c r="M233" s="51" t="s">
        <v>552</v>
      </c>
      <c r="N233" s="56" t="s">
        <v>553</v>
      </c>
      <c r="O233" s="61" t="s">
        <v>554</v>
      </c>
      <c r="P233" s="51" t="s">
        <v>567</v>
      </c>
      <c r="Q233" s="51">
        <f>IF(SUMPRODUCT(($A$4:$A233=Таблица3[[#This Row],[Наименование]])*($B$4:$B233=Таблица3[[#This Row],[ИНН]]))&gt;1,0,1)</f>
        <v>0</v>
      </c>
      <c r="R233" s="51">
        <f>IF(SUMPRODUCT(($A$4:$A233=A233)*($E$4:$E233=E233))&gt;1,0,1)</f>
        <v>0</v>
      </c>
      <c r="S233" s="51">
        <f>IF(SUMPRODUCT(($A$4:$A233=A233)*($F$4:$F233=F233))&gt;1,0,1)</f>
        <v>0</v>
      </c>
      <c r="T233" s="51">
        <f>IF(SUMPRODUCT(($A$4:$A233=A233)*($G$4:$G233=G233))&gt;1,0,1)</f>
        <v>0</v>
      </c>
      <c r="U233" s="51">
        <f>IF(SUMPRODUCT(($A$4:$A233=A233)*($H$4:$H233=H233))&gt;1,0,1)</f>
        <v>0</v>
      </c>
      <c r="V233" s="74">
        <f>IF(SUMPRODUCT(($A$4:$A233=A233)*($K$4:$K233=K233))&gt;1,0,1)</f>
        <v>0</v>
      </c>
      <c r="W233" s="74">
        <f>IF(SUMPRODUCT(($A$4:$A233=Таблица3[[#This Row],[Наименование]])*($B$4:$B233=Таблица3[[#This Row],[ИНН]])*($I$4:$I233=I233))&gt;1,0,1)</f>
        <v>1</v>
      </c>
      <c r="X233" s="76">
        <f>Таблица3[[#This Row],[Категория]]-Таблица3[[#This Row],[Уникальные компании]]</f>
        <v>0</v>
      </c>
    </row>
    <row r="234" spans="1:24" s="62" customFormat="1" ht="63.75" x14ac:dyDescent="0.25">
      <c r="A234" s="72" t="s">
        <v>192</v>
      </c>
      <c r="B234" s="55">
        <v>1326229133</v>
      </c>
      <c r="C234" s="51" t="s">
        <v>551</v>
      </c>
      <c r="D234" s="52" t="s">
        <v>400</v>
      </c>
      <c r="E234" s="52" t="s">
        <v>364</v>
      </c>
      <c r="F234" s="52" t="s">
        <v>355</v>
      </c>
      <c r="G234" s="52" t="s">
        <v>369</v>
      </c>
      <c r="H234" s="52" t="s">
        <v>361</v>
      </c>
      <c r="I234" s="52" t="s">
        <v>333</v>
      </c>
      <c r="J234" s="51">
        <v>2023</v>
      </c>
      <c r="K234" s="51" t="s">
        <v>1080</v>
      </c>
      <c r="L234" s="63">
        <v>41899</v>
      </c>
      <c r="M234" s="51" t="s">
        <v>552</v>
      </c>
      <c r="N234" s="56" t="s">
        <v>553</v>
      </c>
      <c r="O234" s="61" t="s">
        <v>554</v>
      </c>
      <c r="P234" s="51" t="s">
        <v>567</v>
      </c>
      <c r="Q234" s="51">
        <f>IF(SUMPRODUCT(($A$4:$A234=Таблица3[[#This Row],[Наименование]])*($B$4:$B234=Таблица3[[#This Row],[ИНН]]))&gt;1,0,1)</f>
        <v>0</v>
      </c>
      <c r="R234" s="51">
        <f>IF(SUMPRODUCT(($A$4:$A234=A234)*($E$4:$E234=E234))&gt;1,0,1)</f>
        <v>0</v>
      </c>
      <c r="S234" s="51">
        <f>IF(SUMPRODUCT(($A$4:$A234=A234)*($F$4:$F234=F234))&gt;1,0,1)</f>
        <v>0</v>
      </c>
      <c r="T234" s="51">
        <f>IF(SUMPRODUCT(($A$4:$A234=A234)*($G$4:$G234=G234))&gt;1,0,1)</f>
        <v>0</v>
      </c>
      <c r="U234" s="51">
        <f>IF(SUMPRODUCT(($A$4:$A234=A234)*($H$4:$H234=H234))&gt;1,0,1)</f>
        <v>0</v>
      </c>
      <c r="V234" s="74">
        <f>IF(SUMPRODUCT(($A$4:$A234=A234)*($K$4:$K234=K234))&gt;1,0,1)</f>
        <v>0</v>
      </c>
      <c r="W234" s="74">
        <f>IF(SUMPRODUCT(($A$4:$A234=Таблица3[[#This Row],[Наименование]])*($B$4:$B234=Таблица3[[#This Row],[ИНН]])*($I$4:$I234=I234))&gt;1,0,1)</f>
        <v>1</v>
      </c>
      <c r="X234" s="76">
        <f>Таблица3[[#This Row],[Категория]]-Таблица3[[#This Row],[Уникальные компании]]</f>
        <v>0</v>
      </c>
    </row>
    <row r="235" spans="1:24" s="62" customFormat="1" ht="51" x14ac:dyDescent="0.25">
      <c r="A235" s="72" t="s">
        <v>192</v>
      </c>
      <c r="B235" s="55">
        <v>1326229133</v>
      </c>
      <c r="C235" s="51" t="s">
        <v>551</v>
      </c>
      <c r="D235" s="52" t="s">
        <v>400</v>
      </c>
      <c r="E235" s="52" t="s">
        <v>364</v>
      </c>
      <c r="F235" s="52" t="s">
        <v>355</v>
      </c>
      <c r="G235" s="52" t="s">
        <v>369</v>
      </c>
      <c r="H235" s="52" t="s">
        <v>361</v>
      </c>
      <c r="I235" s="52" t="s">
        <v>334</v>
      </c>
      <c r="J235" s="51">
        <v>2023</v>
      </c>
      <c r="K235" s="51" t="s">
        <v>1080</v>
      </c>
      <c r="L235" s="63">
        <v>41899</v>
      </c>
      <c r="M235" s="51" t="s">
        <v>552</v>
      </c>
      <c r="N235" s="56" t="s">
        <v>553</v>
      </c>
      <c r="O235" s="61" t="s">
        <v>554</v>
      </c>
      <c r="P235" s="51" t="s">
        <v>567</v>
      </c>
      <c r="Q235" s="51">
        <f>IF(SUMPRODUCT(($A$4:$A235=Таблица3[[#This Row],[Наименование]])*($B$4:$B235=Таблица3[[#This Row],[ИНН]]))&gt;1,0,1)</f>
        <v>0</v>
      </c>
      <c r="R235" s="51">
        <f>IF(SUMPRODUCT(($A$4:$A235=A235)*($E$4:$E235=E235))&gt;1,0,1)</f>
        <v>0</v>
      </c>
      <c r="S235" s="51">
        <f>IF(SUMPRODUCT(($A$4:$A235=A235)*($F$4:$F235=F235))&gt;1,0,1)</f>
        <v>0</v>
      </c>
      <c r="T235" s="51">
        <f>IF(SUMPRODUCT(($A$4:$A235=A235)*($G$4:$G235=G235))&gt;1,0,1)</f>
        <v>0</v>
      </c>
      <c r="U235" s="51">
        <f>IF(SUMPRODUCT(($A$4:$A235=A235)*($H$4:$H235=H235))&gt;1,0,1)</f>
        <v>0</v>
      </c>
      <c r="V235" s="74">
        <f>IF(SUMPRODUCT(($A$4:$A235=A235)*($K$4:$K235=K235))&gt;1,0,1)</f>
        <v>0</v>
      </c>
      <c r="W235" s="74">
        <f>IF(SUMPRODUCT(($A$4:$A235=Таблица3[[#This Row],[Наименование]])*($B$4:$B235=Таблица3[[#This Row],[ИНН]])*($I$4:$I235=I235))&gt;1,0,1)</f>
        <v>1</v>
      </c>
      <c r="X235" s="76">
        <f>Таблица3[[#This Row],[Категория]]-Таблица3[[#This Row],[Уникальные компании]]</f>
        <v>0</v>
      </c>
    </row>
    <row r="236" spans="1:24" s="62" customFormat="1" ht="51" x14ac:dyDescent="0.25">
      <c r="A236" s="72" t="s">
        <v>192</v>
      </c>
      <c r="B236" s="55">
        <v>1326229133</v>
      </c>
      <c r="C236" s="51" t="s">
        <v>551</v>
      </c>
      <c r="D236" s="52" t="s">
        <v>401</v>
      </c>
      <c r="E236" s="52" t="s">
        <v>364</v>
      </c>
      <c r="F236" s="52" t="s">
        <v>355</v>
      </c>
      <c r="G236" s="52" t="s">
        <v>369</v>
      </c>
      <c r="H236" s="52" t="s">
        <v>361</v>
      </c>
      <c r="I236" s="52" t="s">
        <v>339</v>
      </c>
      <c r="J236" s="51">
        <v>2023</v>
      </c>
      <c r="K236" s="51" t="s">
        <v>1080</v>
      </c>
      <c r="L236" s="63">
        <v>41899</v>
      </c>
      <c r="M236" s="51" t="s">
        <v>552</v>
      </c>
      <c r="N236" s="56" t="s">
        <v>553</v>
      </c>
      <c r="O236" s="61" t="s">
        <v>554</v>
      </c>
      <c r="P236" s="51" t="s">
        <v>567</v>
      </c>
      <c r="Q236" s="51">
        <f>IF(SUMPRODUCT(($A$4:$A236=Таблица3[[#This Row],[Наименование]])*($B$4:$B236=Таблица3[[#This Row],[ИНН]]))&gt;1,0,1)</f>
        <v>0</v>
      </c>
      <c r="R236" s="51">
        <f>IF(SUMPRODUCT(($A$4:$A236=A236)*($E$4:$E236=E236))&gt;1,0,1)</f>
        <v>0</v>
      </c>
      <c r="S236" s="51">
        <f>IF(SUMPRODUCT(($A$4:$A236=A236)*($F$4:$F236=F236))&gt;1,0,1)</f>
        <v>0</v>
      </c>
      <c r="T236" s="51">
        <f>IF(SUMPRODUCT(($A$4:$A236=A236)*($G$4:$G236=G236))&gt;1,0,1)</f>
        <v>0</v>
      </c>
      <c r="U236" s="51">
        <f>IF(SUMPRODUCT(($A$4:$A236=A236)*($H$4:$H236=H236))&gt;1,0,1)</f>
        <v>0</v>
      </c>
      <c r="V236" s="74">
        <f>IF(SUMPRODUCT(($A$4:$A236=A236)*($K$4:$K236=K236))&gt;1,0,1)</f>
        <v>0</v>
      </c>
      <c r="W236" s="74">
        <f>IF(SUMPRODUCT(($A$4:$A236=Таблица3[[#This Row],[Наименование]])*($B$4:$B236=Таблица3[[#This Row],[ИНН]])*($I$4:$I236=I236))&gt;1,0,1)</f>
        <v>1</v>
      </c>
      <c r="X236" s="76">
        <f>Таблица3[[#This Row],[Категория]]-Таблица3[[#This Row],[Уникальные компании]]</f>
        <v>0</v>
      </c>
    </row>
    <row r="237" spans="1:24" s="62" customFormat="1" ht="63.75" x14ac:dyDescent="0.25">
      <c r="A237" s="72" t="s">
        <v>192</v>
      </c>
      <c r="B237" s="55">
        <v>1326229133</v>
      </c>
      <c r="C237" s="51" t="s">
        <v>551</v>
      </c>
      <c r="D237" s="52" t="s">
        <v>403</v>
      </c>
      <c r="E237" s="52" t="s">
        <v>364</v>
      </c>
      <c r="F237" s="52" t="s">
        <v>355</v>
      </c>
      <c r="G237" s="52" t="s">
        <v>369</v>
      </c>
      <c r="H237" s="52" t="s">
        <v>361</v>
      </c>
      <c r="I237" s="52" t="s">
        <v>336</v>
      </c>
      <c r="J237" s="51">
        <v>2023</v>
      </c>
      <c r="K237" s="51" t="s">
        <v>1080</v>
      </c>
      <c r="L237" s="63">
        <v>41899</v>
      </c>
      <c r="M237" s="51" t="s">
        <v>552</v>
      </c>
      <c r="N237" s="56" t="s">
        <v>553</v>
      </c>
      <c r="O237" s="61" t="s">
        <v>554</v>
      </c>
      <c r="P237" s="51" t="s">
        <v>567</v>
      </c>
      <c r="Q237" s="51">
        <f>IF(SUMPRODUCT(($A$4:$A237=Таблица3[[#This Row],[Наименование]])*($B$4:$B237=Таблица3[[#This Row],[ИНН]]))&gt;1,0,1)</f>
        <v>0</v>
      </c>
      <c r="R237" s="51">
        <f>IF(SUMPRODUCT(($A$4:$A237=A237)*($E$4:$E237=E237))&gt;1,0,1)</f>
        <v>0</v>
      </c>
      <c r="S237" s="51">
        <f>IF(SUMPRODUCT(($A$4:$A237=A237)*($F$4:$F237=F237))&gt;1,0,1)</f>
        <v>0</v>
      </c>
      <c r="T237" s="51">
        <f>IF(SUMPRODUCT(($A$4:$A237=A237)*($G$4:$G237=G237))&gt;1,0,1)</f>
        <v>0</v>
      </c>
      <c r="U237" s="51">
        <f>IF(SUMPRODUCT(($A$4:$A237=A237)*($H$4:$H237=H237))&gt;1,0,1)</f>
        <v>0</v>
      </c>
      <c r="V237" s="74">
        <f>IF(SUMPRODUCT(($A$4:$A237=A237)*($K$4:$K237=K237))&gt;1,0,1)</f>
        <v>0</v>
      </c>
      <c r="W237" s="74">
        <f>IF(SUMPRODUCT(($A$4:$A237=Таблица3[[#This Row],[Наименование]])*($B$4:$B237=Таблица3[[#This Row],[ИНН]])*($I$4:$I237=I237))&gt;1,0,1)</f>
        <v>1</v>
      </c>
      <c r="X237" s="76">
        <f>Таблица3[[#This Row],[Категория]]-Таблица3[[#This Row],[Уникальные компании]]</f>
        <v>0</v>
      </c>
    </row>
    <row r="238" spans="1:24" s="62" customFormat="1" ht="51" x14ac:dyDescent="0.25">
      <c r="A238" s="72" t="s">
        <v>192</v>
      </c>
      <c r="B238" s="55">
        <v>1326229133</v>
      </c>
      <c r="C238" s="51" t="s">
        <v>551</v>
      </c>
      <c r="D238" s="52" t="s">
        <v>406</v>
      </c>
      <c r="E238" s="52" t="s">
        <v>364</v>
      </c>
      <c r="F238" s="52" t="s">
        <v>355</v>
      </c>
      <c r="G238" s="52" t="s">
        <v>369</v>
      </c>
      <c r="H238" s="52" t="s">
        <v>361</v>
      </c>
      <c r="I238" s="52" t="s">
        <v>340</v>
      </c>
      <c r="J238" s="51">
        <v>2023</v>
      </c>
      <c r="K238" s="51" t="s">
        <v>1080</v>
      </c>
      <c r="L238" s="63">
        <v>41899</v>
      </c>
      <c r="M238" s="51" t="s">
        <v>552</v>
      </c>
      <c r="N238" s="56" t="s">
        <v>553</v>
      </c>
      <c r="O238" s="61" t="s">
        <v>554</v>
      </c>
      <c r="P238" s="51" t="s">
        <v>567</v>
      </c>
      <c r="Q238" s="51">
        <f>IF(SUMPRODUCT(($A$4:$A238=Таблица3[[#This Row],[Наименование]])*($B$4:$B238=Таблица3[[#This Row],[ИНН]]))&gt;1,0,1)</f>
        <v>0</v>
      </c>
      <c r="R238" s="51">
        <f>IF(SUMPRODUCT(($A$4:$A238=A238)*($E$4:$E238=E238))&gt;1,0,1)</f>
        <v>0</v>
      </c>
      <c r="S238" s="51">
        <f>IF(SUMPRODUCT(($A$4:$A238=A238)*($F$4:$F238=F238))&gt;1,0,1)</f>
        <v>0</v>
      </c>
      <c r="T238" s="51">
        <f>IF(SUMPRODUCT(($A$4:$A238=A238)*($G$4:$G238=G238))&gt;1,0,1)</f>
        <v>0</v>
      </c>
      <c r="U238" s="51">
        <f>IF(SUMPRODUCT(($A$4:$A238=A238)*($H$4:$H238=H238))&gt;1,0,1)</f>
        <v>0</v>
      </c>
      <c r="V238" s="74">
        <f>IF(SUMPRODUCT(($A$4:$A238=A238)*($K$4:$K238=K238))&gt;1,0,1)</f>
        <v>0</v>
      </c>
      <c r="W238" s="74">
        <f>IF(SUMPRODUCT(($A$4:$A238=Таблица3[[#This Row],[Наименование]])*($B$4:$B238=Таблица3[[#This Row],[ИНН]])*($I$4:$I238=I238))&gt;1,0,1)</f>
        <v>1</v>
      </c>
      <c r="X238" s="76">
        <f>Таблица3[[#This Row],[Категория]]-Таблица3[[#This Row],[Уникальные компании]]</f>
        <v>0</v>
      </c>
    </row>
    <row r="239" spans="1:24" s="62" customFormat="1" ht="63.75" x14ac:dyDescent="0.25">
      <c r="A239" s="72" t="s">
        <v>192</v>
      </c>
      <c r="B239" s="55">
        <v>1326229133</v>
      </c>
      <c r="C239" s="51" t="s">
        <v>551</v>
      </c>
      <c r="D239" s="52" t="s">
        <v>407</v>
      </c>
      <c r="E239" s="52" t="s">
        <v>364</v>
      </c>
      <c r="F239" s="52" t="s">
        <v>355</v>
      </c>
      <c r="G239" s="52" t="s">
        <v>369</v>
      </c>
      <c r="H239" s="52" t="s">
        <v>361</v>
      </c>
      <c r="I239" s="52" t="s">
        <v>328</v>
      </c>
      <c r="J239" s="51">
        <v>2023</v>
      </c>
      <c r="K239" s="51" t="s">
        <v>1080</v>
      </c>
      <c r="L239" s="63">
        <v>41899</v>
      </c>
      <c r="M239" s="51" t="s">
        <v>552</v>
      </c>
      <c r="N239" s="56" t="s">
        <v>553</v>
      </c>
      <c r="O239" s="61" t="s">
        <v>554</v>
      </c>
      <c r="P239" s="51" t="s">
        <v>567</v>
      </c>
      <c r="Q239" s="51">
        <f>IF(SUMPRODUCT(($A$4:$A239=Таблица3[[#This Row],[Наименование]])*($B$4:$B239=Таблица3[[#This Row],[ИНН]]))&gt;1,0,1)</f>
        <v>0</v>
      </c>
      <c r="R239" s="51">
        <f>IF(SUMPRODUCT(($A$4:$A239=A239)*($E$4:$E239=E239))&gt;1,0,1)</f>
        <v>0</v>
      </c>
      <c r="S239" s="51">
        <f>IF(SUMPRODUCT(($A$4:$A239=A239)*($F$4:$F239=F239))&gt;1,0,1)</f>
        <v>0</v>
      </c>
      <c r="T239" s="51">
        <f>IF(SUMPRODUCT(($A$4:$A239=A239)*($G$4:$G239=G239))&gt;1,0,1)</f>
        <v>0</v>
      </c>
      <c r="U239" s="51">
        <f>IF(SUMPRODUCT(($A$4:$A239=A239)*($H$4:$H239=H239))&gt;1,0,1)</f>
        <v>0</v>
      </c>
      <c r="V239" s="74">
        <f>IF(SUMPRODUCT(($A$4:$A239=A239)*($K$4:$K239=K239))&gt;1,0,1)</f>
        <v>0</v>
      </c>
      <c r="W239" s="74">
        <f>IF(SUMPRODUCT(($A$4:$A239=Таблица3[[#This Row],[Наименование]])*($B$4:$B239=Таблица3[[#This Row],[ИНН]])*($I$4:$I239=I239))&gt;1,0,1)</f>
        <v>1</v>
      </c>
      <c r="X239" s="76">
        <f>Таблица3[[#This Row],[Категория]]-Таблица3[[#This Row],[Уникальные компании]]</f>
        <v>0</v>
      </c>
    </row>
    <row r="240" spans="1:24" s="62" customFormat="1" ht="51" x14ac:dyDescent="0.25">
      <c r="A240" s="72" t="s">
        <v>192</v>
      </c>
      <c r="B240" s="55">
        <v>1326229133</v>
      </c>
      <c r="C240" s="51" t="s">
        <v>551</v>
      </c>
      <c r="D240" s="52" t="s">
        <v>407</v>
      </c>
      <c r="E240" s="52" t="s">
        <v>364</v>
      </c>
      <c r="F240" s="52" t="s">
        <v>355</v>
      </c>
      <c r="G240" s="52" t="s">
        <v>369</v>
      </c>
      <c r="H240" s="52" t="s">
        <v>361</v>
      </c>
      <c r="I240" s="52" t="s">
        <v>341</v>
      </c>
      <c r="J240" s="51">
        <v>2023</v>
      </c>
      <c r="K240" s="51" t="s">
        <v>1080</v>
      </c>
      <c r="L240" s="63">
        <v>41899</v>
      </c>
      <c r="M240" s="51" t="s">
        <v>552</v>
      </c>
      <c r="N240" s="56" t="s">
        <v>553</v>
      </c>
      <c r="O240" s="61" t="s">
        <v>554</v>
      </c>
      <c r="P240" s="51" t="s">
        <v>567</v>
      </c>
      <c r="Q240" s="51">
        <f>IF(SUMPRODUCT(($A$4:$A240=Таблица3[[#This Row],[Наименование]])*($B$4:$B240=Таблица3[[#This Row],[ИНН]]))&gt;1,0,1)</f>
        <v>0</v>
      </c>
      <c r="R240" s="51">
        <f>IF(SUMPRODUCT(($A$4:$A240=A240)*($E$4:$E240=E240))&gt;1,0,1)</f>
        <v>0</v>
      </c>
      <c r="S240" s="51">
        <f>IF(SUMPRODUCT(($A$4:$A240=A240)*($F$4:$F240=F240))&gt;1,0,1)</f>
        <v>0</v>
      </c>
      <c r="T240" s="51">
        <f>IF(SUMPRODUCT(($A$4:$A240=A240)*($G$4:$G240=G240))&gt;1,0,1)</f>
        <v>0</v>
      </c>
      <c r="U240" s="51">
        <f>IF(SUMPRODUCT(($A$4:$A240=A240)*($H$4:$H240=H240))&gt;1,0,1)</f>
        <v>0</v>
      </c>
      <c r="V240" s="74">
        <f>IF(SUMPRODUCT(($A$4:$A240=A240)*($K$4:$K240=K240))&gt;1,0,1)</f>
        <v>0</v>
      </c>
      <c r="W240" s="74">
        <f>IF(SUMPRODUCT(($A$4:$A240=Таблица3[[#This Row],[Наименование]])*($B$4:$B240=Таблица3[[#This Row],[ИНН]])*($I$4:$I240=I240))&gt;1,0,1)</f>
        <v>1</v>
      </c>
      <c r="X240" s="76">
        <f>Таблица3[[#This Row],[Категория]]-Таблица3[[#This Row],[Уникальные компании]]</f>
        <v>0</v>
      </c>
    </row>
    <row r="241" spans="1:24" s="62" customFormat="1" ht="51" x14ac:dyDescent="0.25">
      <c r="A241" s="72" t="s">
        <v>192</v>
      </c>
      <c r="B241" s="55">
        <v>1326229133</v>
      </c>
      <c r="C241" s="51" t="s">
        <v>551</v>
      </c>
      <c r="D241" s="52" t="s">
        <v>407</v>
      </c>
      <c r="E241" s="52" t="s">
        <v>364</v>
      </c>
      <c r="F241" s="52" t="s">
        <v>355</v>
      </c>
      <c r="G241" s="52" t="s">
        <v>369</v>
      </c>
      <c r="H241" s="52" t="s">
        <v>361</v>
      </c>
      <c r="I241" s="52" t="s">
        <v>342</v>
      </c>
      <c r="J241" s="51">
        <v>2023</v>
      </c>
      <c r="K241" s="51" t="s">
        <v>1080</v>
      </c>
      <c r="L241" s="63">
        <v>41899</v>
      </c>
      <c r="M241" s="51" t="s">
        <v>552</v>
      </c>
      <c r="N241" s="56" t="s">
        <v>553</v>
      </c>
      <c r="O241" s="61" t="s">
        <v>554</v>
      </c>
      <c r="P241" s="51" t="s">
        <v>567</v>
      </c>
      <c r="Q241" s="51">
        <f>IF(SUMPRODUCT(($A$4:$A241=Таблица3[[#This Row],[Наименование]])*($B$4:$B241=Таблица3[[#This Row],[ИНН]]))&gt;1,0,1)</f>
        <v>0</v>
      </c>
      <c r="R241" s="51">
        <f>IF(SUMPRODUCT(($A$4:$A241=A241)*($E$4:$E241=E241))&gt;1,0,1)</f>
        <v>0</v>
      </c>
      <c r="S241" s="51">
        <f>IF(SUMPRODUCT(($A$4:$A241=A241)*($F$4:$F241=F241))&gt;1,0,1)</f>
        <v>0</v>
      </c>
      <c r="T241" s="51">
        <f>IF(SUMPRODUCT(($A$4:$A241=A241)*($G$4:$G241=G241))&gt;1,0,1)</f>
        <v>0</v>
      </c>
      <c r="U241" s="51">
        <f>IF(SUMPRODUCT(($A$4:$A241=A241)*($H$4:$H241=H241))&gt;1,0,1)</f>
        <v>0</v>
      </c>
      <c r="V241" s="74">
        <f>IF(SUMPRODUCT(($A$4:$A241=A241)*($K$4:$K241=K241))&gt;1,0,1)</f>
        <v>0</v>
      </c>
      <c r="W241" s="74">
        <f>IF(SUMPRODUCT(($A$4:$A241=Таблица3[[#This Row],[Наименование]])*($B$4:$B241=Таблица3[[#This Row],[ИНН]])*($I$4:$I241=I241))&gt;1,0,1)</f>
        <v>1</v>
      </c>
      <c r="X241" s="76">
        <f>Таблица3[[#This Row],[Категория]]-Таблица3[[#This Row],[Уникальные компании]]</f>
        <v>0</v>
      </c>
    </row>
    <row r="242" spans="1:24" s="62" customFormat="1" ht="63.75" x14ac:dyDescent="0.25">
      <c r="A242" s="72" t="s">
        <v>222</v>
      </c>
      <c r="B242" s="55">
        <v>7104074112</v>
      </c>
      <c r="C242" s="51" t="s">
        <v>720</v>
      </c>
      <c r="D242" s="52" t="s">
        <v>407</v>
      </c>
      <c r="E242" s="52" t="s">
        <v>365</v>
      </c>
      <c r="F242" s="52" t="s">
        <v>355</v>
      </c>
      <c r="G242" s="52" t="s">
        <v>369</v>
      </c>
      <c r="H242" s="52" t="s">
        <v>360</v>
      </c>
      <c r="I242" s="52" t="s">
        <v>328</v>
      </c>
      <c r="J242" s="51">
        <v>2023</v>
      </c>
      <c r="K242" s="51" t="s">
        <v>1080</v>
      </c>
      <c r="L242" s="63">
        <v>42761</v>
      </c>
      <c r="M242" s="51" t="s">
        <v>721</v>
      </c>
      <c r="N242" s="56" t="s">
        <v>723</v>
      </c>
      <c r="O242" s="61" t="s">
        <v>722</v>
      </c>
      <c r="P242" s="51" t="s">
        <v>567</v>
      </c>
      <c r="Q242" s="51">
        <f>IF(SUMPRODUCT(($A$4:$A242=Таблица3[[#This Row],[Наименование]])*($B$4:$B242=Таблица3[[#This Row],[ИНН]]))&gt;1,0,1)</f>
        <v>1</v>
      </c>
      <c r="R242" s="51">
        <f>IF(SUMPRODUCT(($A$4:$A242=A242)*($E$4:$E242=E242))&gt;1,0,1)</f>
        <v>1</v>
      </c>
      <c r="S242" s="51">
        <f>IF(SUMPRODUCT(($A$4:$A242=A242)*($F$4:$F242=F242))&gt;1,0,1)</f>
        <v>1</v>
      </c>
      <c r="T242" s="51">
        <f>IF(SUMPRODUCT(($A$4:$A242=A242)*($G$4:$G242=G242))&gt;1,0,1)</f>
        <v>1</v>
      </c>
      <c r="U242" s="51">
        <f>IF(SUMPRODUCT(($A$4:$A242=A242)*($H$4:$H242=H242))&gt;1,0,1)</f>
        <v>1</v>
      </c>
      <c r="V242" s="74">
        <f>IF(SUMPRODUCT(($A$4:$A242=A242)*($K$4:$K242=K242))&gt;1,0,1)</f>
        <v>1</v>
      </c>
      <c r="W242" s="74">
        <f>IF(SUMPRODUCT(($A$4:$A242=Таблица3[[#This Row],[Наименование]])*($B$4:$B242=Таблица3[[#This Row],[ИНН]])*($I$4:$I242=I242))&gt;1,0,1)</f>
        <v>1</v>
      </c>
      <c r="X242" s="76">
        <f>Таблица3[[#This Row],[Категория]]-Таблица3[[#This Row],[Уникальные компании]]</f>
        <v>0</v>
      </c>
    </row>
    <row r="243" spans="1:24" s="62" customFormat="1" ht="51" x14ac:dyDescent="0.25">
      <c r="A243" s="72" t="s">
        <v>261</v>
      </c>
      <c r="B243" s="55">
        <v>1327025478</v>
      </c>
      <c r="C243" s="51" t="s">
        <v>699</v>
      </c>
      <c r="D243" s="52" t="s">
        <v>401</v>
      </c>
      <c r="E243" s="52" t="s">
        <v>362</v>
      </c>
      <c r="F243" s="52" t="s">
        <v>355</v>
      </c>
      <c r="G243" s="52" t="s">
        <v>369</v>
      </c>
      <c r="H243" s="52" t="s">
        <v>361</v>
      </c>
      <c r="I243" s="52" t="s">
        <v>339</v>
      </c>
      <c r="J243" s="51">
        <v>2023</v>
      </c>
      <c r="K243" s="51" t="s">
        <v>1080</v>
      </c>
      <c r="L243" s="63" t="s">
        <v>927</v>
      </c>
      <c r="M243" s="51" t="s">
        <v>926</v>
      </c>
      <c r="N243" s="56" t="s">
        <v>929</v>
      </c>
      <c r="O243" s="61" t="s">
        <v>930</v>
      </c>
      <c r="P243" s="61" t="s">
        <v>928</v>
      </c>
      <c r="Q243" s="51">
        <f>IF(SUMPRODUCT(($A$4:$A243=Таблица3[[#This Row],[Наименование]])*($B$4:$B243=Таблица3[[#This Row],[ИНН]]))&gt;1,0,1)</f>
        <v>1</v>
      </c>
      <c r="R243" s="51">
        <f>IF(SUMPRODUCT(($A$4:$A243=A243)*($E$4:$E243=E243))&gt;1,0,1)</f>
        <v>1</v>
      </c>
      <c r="S243" s="51">
        <f>IF(SUMPRODUCT(($A$4:$A243=A243)*($F$4:$F243=F243))&gt;1,0,1)</f>
        <v>1</v>
      </c>
      <c r="T243" s="51">
        <f>IF(SUMPRODUCT(($A$4:$A243=A243)*($G$4:$G243=G243))&gt;1,0,1)</f>
        <v>1</v>
      </c>
      <c r="U243" s="51">
        <f>IF(SUMPRODUCT(($A$4:$A243=A243)*($H$4:$H243=H243))&gt;1,0,1)</f>
        <v>1</v>
      </c>
      <c r="V243" s="74">
        <f>IF(SUMPRODUCT(($A$4:$A243=A243)*($K$4:$K243=K243))&gt;1,0,1)</f>
        <v>1</v>
      </c>
      <c r="W243" s="74">
        <f>IF(SUMPRODUCT(($A$4:$A243=Таблица3[[#This Row],[Наименование]])*($B$4:$B243=Таблица3[[#This Row],[ИНН]])*($I$4:$I243=I243))&gt;1,0,1)</f>
        <v>1</v>
      </c>
      <c r="X243" s="76">
        <f>Таблица3[[#This Row],[Категория]]-Таблица3[[#This Row],[Уникальные компании]]</f>
        <v>0</v>
      </c>
    </row>
    <row r="244" spans="1:24" s="62" customFormat="1" ht="63.75" x14ac:dyDescent="0.25">
      <c r="A244" s="72" t="s">
        <v>261</v>
      </c>
      <c r="B244" s="55">
        <v>1327025478</v>
      </c>
      <c r="C244" s="51" t="s">
        <v>699</v>
      </c>
      <c r="D244" s="52" t="s">
        <v>402</v>
      </c>
      <c r="E244" s="52" t="s">
        <v>362</v>
      </c>
      <c r="F244" s="52" t="s">
        <v>355</v>
      </c>
      <c r="G244" s="52" t="s">
        <v>369</v>
      </c>
      <c r="H244" s="52" t="s">
        <v>361</v>
      </c>
      <c r="I244" s="52" t="s">
        <v>336</v>
      </c>
      <c r="J244" s="51">
        <v>2023</v>
      </c>
      <c r="K244" s="51" t="s">
        <v>1080</v>
      </c>
      <c r="L244" s="63" t="s">
        <v>927</v>
      </c>
      <c r="M244" s="51" t="s">
        <v>926</v>
      </c>
      <c r="N244" s="56" t="s">
        <v>929</v>
      </c>
      <c r="O244" s="61" t="s">
        <v>930</v>
      </c>
      <c r="P244" s="61" t="s">
        <v>928</v>
      </c>
      <c r="Q244" s="51">
        <f>IF(SUMPRODUCT(($A$4:$A244=Таблица3[[#This Row],[Наименование]])*($B$4:$B244=Таблица3[[#This Row],[ИНН]]))&gt;1,0,1)</f>
        <v>0</v>
      </c>
      <c r="R244" s="51">
        <f>IF(SUMPRODUCT(($A$4:$A244=A244)*($E$4:$E244=E244))&gt;1,0,1)</f>
        <v>0</v>
      </c>
      <c r="S244" s="51">
        <f>IF(SUMPRODUCT(($A$4:$A244=A244)*($F$4:$F244=F244))&gt;1,0,1)</f>
        <v>0</v>
      </c>
      <c r="T244" s="51">
        <f>IF(SUMPRODUCT(($A$4:$A244=A244)*($G$4:$G244=G244))&gt;1,0,1)</f>
        <v>0</v>
      </c>
      <c r="U244" s="51">
        <f>IF(SUMPRODUCT(($A$4:$A244=A244)*($H$4:$H244=H244))&gt;1,0,1)</f>
        <v>0</v>
      </c>
      <c r="V244" s="74">
        <f>IF(SUMPRODUCT(($A$4:$A244=A244)*($K$4:$K244=K244))&gt;1,0,1)</f>
        <v>0</v>
      </c>
      <c r="W244" s="74">
        <f>IF(SUMPRODUCT(($A$4:$A244=Таблица3[[#This Row],[Наименование]])*($B$4:$B244=Таблица3[[#This Row],[ИНН]])*($I$4:$I244=I244))&gt;1,0,1)</f>
        <v>1</v>
      </c>
      <c r="X244" s="76">
        <f>Таблица3[[#This Row],[Категория]]-Таблица3[[#This Row],[Уникальные компании]]</f>
        <v>0</v>
      </c>
    </row>
    <row r="245" spans="1:24" s="62" customFormat="1" ht="51" x14ac:dyDescent="0.25">
      <c r="A245" s="72" t="s">
        <v>261</v>
      </c>
      <c r="B245" s="55">
        <v>1327025478</v>
      </c>
      <c r="C245" s="51" t="s">
        <v>699</v>
      </c>
      <c r="D245" s="52" t="s">
        <v>406</v>
      </c>
      <c r="E245" s="52" t="s">
        <v>362</v>
      </c>
      <c r="F245" s="52" t="s">
        <v>355</v>
      </c>
      <c r="G245" s="52" t="s">
        <v>369</v>
      </c>
      <c r="H245" s="52" t="s">
        <v>361</v>
      </c>
      <c r="I245" s="52" t="s">
        <v>340</v>
      </c>
      <c r="J245" s="51">
        <v>2023</v>
      </c>
      <c r="K245" s="51" t="s">
        <v>1080</v>
      </c>
      <c r="L245" s="63" t="s">
        <v>927</v>
      </c>
      <c r="M245" s="51" t="s">
        <v>926</v>
      </c>
      <c r="N245" s="56" t="s">
        <v>929</v>
      </c>
      <c r="O245" s="61" t="s">
        <v>930</v>
      </c>
      <c r="P245" s="61" t="s">
        <v>928</v>
      </c>
      <c r="Q245" s="51">
        <f>IF(SUMPRODUCT(($A$4:$A245=Таблица3[[#This Row],[Наименование]])*($B$4:$B245=Таблица3[[#This Row],[ИНН]]))&gt;1,0,1)</f>
        <v>0</v>
      </c>
      <c r="R245" s="51">
        <f>IF(SUMPRODUCT(($A$4:$A245=A245)*($E$4:$E245=E245))&gt;1,0,1)</f>
        <v>0</v>
      </c>
      <c r="S245" s="51">
        <f>IF(SUMPRODUCT(($A$4:$A245=A245)*($F$4:$F245=F245))&gt;1,0,1)</f>
        <v>0</v>
      </c>
      <c r="T245" s="51">
        <f>IF(SUMPRODUCT(($A$4:$A245=A245)*($G$4:$G245=G245))&gt;1,0,1)</f>
        <v>0</v>
      </c>
      <c r="U245" s="51">
        <f>IF(SUMPRODUCT(($A$4:$A245=A245)*($H$4:$H245=H245))&gt;1,0,1)</f>
        <v>0</v>
      </c>
      <c r="V245" s="74">
        <f>IF(SUMPRODUCT(($A$4:$A245=A245)*($K$4:$K245=K245))&gt;1,0,1)</f>
        <v>0</v>
      </c>
      <c r="W245" s="74">
        <f>IF(SUMPRODUCT(($A$4:$A245=Таблица3[[#This Row],[Наименование]])*($B$4:$B245=Таблица3[[#This Row],[ИНН]])*($I$4:$I245=I245))&gt;1,0,1)</f>
        <v>1</v>
      </c>
      <c r="X245" s="76">
        <f>Таблица3[[#This Row],[Категория]]-Таблица3[[#This Row],[Уникальные компании]]</f>
        <v>0</v>
      </c>
    </row>
    <row r="246" spans="1:24" s="62" customFormat="1" ht="51" x14ac:dyDescent="0.25">
      <c r="A246" s="72" t="s">
        <v>181</v>
      </c>
      <c r="B246" s="55">
        <v>1326254563</v>
      </c>
      <c r="C246" s="51" t="s">
        <v>512</v>
      </c>
      <c r="D246" s="52" t="s">
        <v>385</v>
      </c>
      <c r="E246" s="52" t="s">
        <v>365</v>
      </c>
      <c r="F246" s="52" t="s">
        <v>355</v>
      </c>
      <c r="G246" s="52" t="s">
        <v>369</v>
      </c>
      <c r="H246" s="52" t="s">
        <v>360</v>
      </c>
      <c r="I246" s="52" t="s">
        <v>309</v>
      </c>
      <c r="J246" s="51">
        <v>2023</v>
      </c>
      <c r="K246" s="51" t="s">
        <v>1080</v>
      </c>
      <c r="L246" s="63">
        <v>43756</v>
      </c>
      <c r="M246" s="51" t="s">
        <v>510</v>
      </c>
      <c r="N246" s="56" t="s">
        <v>511</v>
      </c>
      <c r="O246" s="61" t="s">
        <v>513</v>
      </c>
      <c r="P246" s="51" t="s">
        <v>567</v>
      </c>
      <c r="Q246" s="51">
        <f>IF(SUMPRODUCT(($A$4:$A246=Таблица3[[#This Row],[Наименование]])*($B$4:$B246=Таблица3[[#This Row],[ИНН]]))&gt;1,0,1)</f>
        <v>1</v>
      </c>
      <c r="R246" s="51">
        <f>IF(SUMPRODUCT(($A$4:$A246=A246)*($E$4:$E246=E246))&gt;1,0,1)</f>
        <v>1</v>
      </c>
      <c r="S246" s="51">
        <f>IF(SUMPRODUCT(($A$4:$A246=A246)*($F$4:$F246=F246))&gt;1,0,1)</f>
        <v>1</v>
      </c>
      <c r="T246" s="51">
        <f>IF(SUMPRODUCT(($A$4:$A246=A246)*($G$4:$G246=G246))&gt;1,0,1)</f>
        <v>1</v>
      </c>
      <c r="U246" s="51">
        <f>IF(SUMPRODUCT(($A$4:$A246=A246)*($H$4:$H246=H246))&gt;1,0,1)</f>
        <v>1</v>
      </c>
      <c r="V246" s="74">
        <f>IF(SUMPRODUCT(($A$4:$A246=A246)*($K$4:$K246=K246))&gt;1,0,1)</f>
        <v>1</v>
      </c>
      <c r="W246" s="74">
        <f>IF(SUMPRODUCT(($A$4:$A246=Таблица3[[#This Row],[Наименование]])*($B$4:$B246=Таблица3[[#This Row],[ИНН]])*($I$4:$I246=I246))&gt;1,0,1)</f>
        <v>1</v>
      </c>
      <c r="X246" s="76">
        <f>Таблица3[[#This Row],[Категория]]-Таблица3[[#This Row],[Уникальные компании]]</f>
        <v>0</v>
      </c>
    </row>
    <row r="247" spans="1:24" s="62" customFormat="1" ht="63.75" x14ac:dyDescent="0.25">
      <c r="A247" s="72" t="s">
        <v>181</v>
      </c>
      <c r="B247" s="55">
        <v>1326254563</v>
      </c>
      <c r="C247" s="51" t="s">
        <v>512</v>
      </c>
      <c r="D247" s="52" t="s">
        <v>402</v>
      </c>
      <c r="E247" s="52" t="s">
        <v>365</v>
      </c>
      <c r="F247" s="52" t="s">
        <v>355</v>
      </c>
      <c r="G247" s="52" t="s">
        <v>369</v>
      </c>
      <c r="H247" s="52" t="s">
        <v>360</v>
      </c>
      <c r="I247" s="52" t="s">
        <v>336</v>
      </c>
      <c r="J247" s="51">
        <v>2023</v>
      </c>
      <c r="K247" s="51" t="s">
        <v>1080</v>
      </c>
      <c r="L247" s="63">
        <v>43756</v>
      </c>
      <c r="M247" s="51" t="s">
        <v>510</v>
      </c>
      <c r="N247" s="56" t="s">
        <v>511</v>
      </c>
      <c r="O247" s="61" t="s">
        <v>513</v>
      </c>
      <c r="P247" s="51" t="s">
        <v>567</v>
      </c>
      <c r="Q247" s="51">
        <f>IF(SUMPRODUCT(($A$4:$A247=Таблица3[[#This Row],[Наименование]])*($B$4:$B247=Таблица3[[#This Row],[ИНН]]))&gt;1,0,1)</f>
        <v>0</v>
      </c>
      <c r="R247" s="51">
        <f>IF(SUMPRODUCT(($A$4:$A247=A247)*($E$4:$E247=E247))&gt;1,0,1)</f>
        <v>0</v>
      </c>
      <c r="S247" s="51">
        <f>IF(SUMPRODUCT(($A$4:$A247=A247)*($F$4:$F247=F247))&gt;1,0,1)</f>
        <v>0</v>
      </c>
      <c r="T247" s="51">
        <f>IF(SUMPRODUCT(($A$4:$A247=A247)*($G$4:$G247=G247))&gt;1,0,1)</f>
        <v>0</v>
      </c>
      <c r="U247" s="51">
        <f>IF(SUMPRODUCT(($A$4:$A247=A247)*($H$4:$H247=H247))&gt;1,0,1)</f>
        <v>0</v>
      </c>
      <c r="V247" s="74">
        <f>IF(SUMPRODUCT(($A$4:$A247=A247)*($K$4:$K247=K247))&gt;1,0,1)</f>
        <v>0</v>
      </c>
      <c r="W247" s="74">
        <f>IF(SUMPRODUCT(($A$4:$A247=Таблица3[[#This Row],[Наименование]])*($B$4:$B247=Таблица3[[#This Row],[ИНН]])*($I$4:$I247=I247))&gt;1,0,1)</f>
        <v>1</v>
      </c>
      <c r="X247" s="76">
        <f>Таблица3[[#This Row],[Категория]]-Таблица3[[#This Row],[Уникальные компании]]</f>
        <v>0</v>
      </c>
    </row>
    <row r="248" spans="1:24" s="62" customFormat="1" ht="63.75" x14ac:dyDescent="0.25">
      <c r="A248" s="72" t="s">
        <v>211</v>
      </c>
      <c r="B248" s="55">
        <v>1324003388</v>
      </c>
      <c r="C248" s="51" t="s">
        <v>654</v>
      </c>
      <c r="D248" s="52" t="s">
        <v>391</v>
      </c>
      <c r="E248" s="52" t="s">
        <v>364</v>
      </c>
      <c r="F248" s="52" t="s">
        <v>355</v>
      </c>
      <c r="G248" s="52" t="s">
        <v>369</v>
      </c>
      <c r="H248" s="52" t="s">
        <v>360</v>
      </c>
      <c r="I248" s="52" t="s">
        <v>318</v>
      </c>
      <c r="J248" s="51">
        <v>2023</v>
      </c>
      <c r="K248" s="51" t="s">
        <v>1083</v>
      </c>
      <c r="L248" s="63">
        <v>43881</v>
      </c>
      <c r="M248" s="51" t="s">
        <v>655</v>
      </c>
      <c r="N248" s="56" t="s">
        <v>652</v>
      </c>
      <c r="O248" s="61" t="s">
        <v>653</v>
      </c>
      <c r="P248" s="61" t="s">
        <v>651</v>
      </c>
      <c r="Q248" s="51">
        <f>IF(SUMPRODUCT(($A$4:$A248=Таблица3[[#This Row],[Наименование]])*($B$4:$B248=Таблица3[[#This Row],[ИНН]]))&gt;1,0,1)</f>
        <v>1</v>
      </c>
      <c r="R248" s="51">
        <f>IF(SUMPRODUCT(($A$4:$A248=A248)*($E$4:$E248=E248))&gt;1,0,1)</f>
        <v>1</v>
      </c>
      <c r="S248" s="51">
        <f>IF(SUMPRODUCT(($A$4:$A248=A248)*($F$4:$F248=F248))&gt;1,0,1)</f>
        <v>1</v>
      </c>
      <c r="T248" s="51">
        <f>IF(SUMPRODUCT(($A$4:$A248=A248)*($G$4:$G248=G248))&gt;1,0,1)</f>
        <v>1</v>
      </c>
      <c r="U248" s="51">
        <f>IF(SUMPRODUCT(($A$4:$A248=A248)*($H$4:$H248=H248))&gt;1,0,1)</f>
        <v>1</v>
      </c>
      <c r="V248" s="74">
        <f>IF(SUMPRODUCT(($A$4:$A248=A248)*($K$4:$K248=K248))&gt;1,0,1)</f>
        <v>1</v>
      </c>
      <c r="W248" s="74">
        <f>IF(SUMPRODUCT(($A$4:$A248=Таблица3[[#This Row],[Наименование]])*($B$4:$B248=Таблица3[[#This Row],[ИНН]])*($I$4:$I248=I248))&gt;1,0,1)</f>
        <v>1</v>
      </c>
      <c r="X248" s="76">
        <f>Таблица3[[#This Row],[Категория]]-Таблица3[[#This Row],[Уникальные компании]]</f>
        <v>0</v>
      </c>
    </row>
    <row r="249" spans="1:24" s="62" customFormat="1" ht="63.75" x14ac:dyDescent="0.25">
      <c r="A249" s="72" t="s">
        <v>214</v>
      </c>
      <c r="B249" s="55">
        <v>1316197796</v>
      </c>
      <c r="C249" s="51" t="s">
        <v>663</v>
      </c>
      <c r="D249" s="52" t="s">
        <v>392</v>
      </c>
      <c r="E249" s="52" t="s">
        <v>364</v>
      </c>
      <c r="F249" s="52" t="s">
        <v>355</v>
      </c>
      <c r="G249" s="52" t="s">
        <v>369</v>
      </c>
      <c r="H249" s="52" t="s">
        <v>361</v>
      </c>
      <c r="I249" s="52" t="s">
        <v>319</v>
      </c>
      <c r="J249" s="51">
        <v>2023</v>
      </c>
      <c r="K249" s="51" t="s">
        <v>1090</v>
      </c>
      <c r="L249" s="63" t="s">
        <v>664</v>
      </c>
      <c r="M249" s="51" t="s">
        <v>662</v>
      </c>
      <c r="N249" s="56" t="s">
        <v>665</v>
      </c>
      <c r="O249" s="61" t="s">
        <v>667</v>
      </c>
      <c r="P249" s="61" t="s">
        <v>666</v>
      </c>
      <c r="Q249" s="51">
        <f>IF(SUMPRODUCT(($A$4:$A249=Таблица3[[#This Row],[Наименование]])*($B$4:$B249=Таблица3[[#This Row],[ИНН]]))&gt;1,0,1)</f>
        <v>1</v>
      </c>
      <c r="R249" s="51">
        <f>IF(SUMPRODUCT(($A$4:$A249=A249)*($E$4:$E249=E249))&gt;1,0,1)</f>
        <v>1</v>
      </c>
      <c r="S249" s="51">
        <f>IF(SUMPRODUCT(($A$4:$A249=A249)*($F$4:$F249=F249))&gt;1,0,1)</f>
        <v>1</v>
      </c>
      <c r="T249" s="51">
        <f>IF(SUMPRODUCT(($A$4:$A249=A249)*($G$4:$G249=G249))&gt;1,0,1)</f>
        <v>1</v>
      </c>
      <c r="U249" s="51">
        <f>IF(SUMPRODUCT(($A$4:$A249=A249)*($H$4:$H249=H249))&gt;1,0,1)</f>
        <v>1</v>
      </c>
      <c r="V249" s="74">
        <f>IF(SUMPRODUCT(($A$4:$A249=A249)*($K$4:$K249=K249))&gt;1,0,1)</f>
        <v>1</v>
      </c>
      <c r="W249" s="74">
        <f>IF(SUMPRODUCT(($A$4:$A249=Таблица3[[#This Row],[Наименование]])*($B$4:$B249=Таблица3[[#This Row],[ИНН]])*($I$4:$I249=I249))&gt;1,0,1)</f>
        <v>1</v>
      </c>
      <c r="X249" s="76">
        <f>Таблица3[[#This Row],[Категория]]-Таблица3[[#This Row],[Уникальные компании]]</f>
        <v>0</v>
      </c>
    </row>
    <row r="250" spans="1:24" s="62" customFormat="1" ht="63.75" x14ac:dyDescent="0.25">
      <c r="A250" s="72" t="s">
        <v>268</v>
      </c>
      <c r="B250" s="55">
        <v>1309084872</v>
      </c>
      <c r="C250" s="51" t="s">
        <v>699</v>
      </c>
      <c r="D250" s="52" t="s">
        <v>402</v>
      </c>
      <c r="E250" s="52" t="s">
        <v>363</v>
      </c>
      <c r="F250" s="52" t="s">
        <v>355</v>
      </c>
      <c r="G250" s="52" t="s">
        <v>368</v>
      </c>
      <c r="H250" s="52" t="s">
        <v>360</v>
      </c>
      <c r="I250" s="52" t="s">
        <v>336</v>
      </c>
      <c r="J250" s="51">
        <v>2023</v>
      </c>
      <c r="K250" s="51" t="s">
        <v>1078</v>
      </c>
      <c r="L250" s="63" t="s">
        <v>862</v>
      </c>
      <c r="M250" s="51" t="s">
        <v>719</v>
      </c>
      <c r="N250" s="56" t="s">
        <v>860</v>
      </c>
      <c r="O250" s="61" t="s">
        <v>861</v>
      </c>
      <c r="P250" s="61" t="s">
        <v>859</v>
      </c>
      <c r="Q250" s="51">
        <f>IF(SUMPRODUCT(($A$4:$A250=Таблица3[[#This Row],[Наименование]])*($B$4:$B250=Таблица3[[#This Row],[ИНН]]))&gt;1,0,1)</f>
        <v>1</v>
      </c>
      <c r="R250" s="51">
        <f>IF(SUMPRODUCT(($A$4:$A250=A250)*($E$4:$E250=E250))&gt;1,0,1)</f>
        <v>1</v>
      </c>
      <c r="S250" s="51">
        <f>IF(SUMPRODUCT(($A$4:$A250=A250)*($F$4:$F250=F250))&gt;1,0,1)</f>
        <v>1</v>
      </c>
      <c r="T250" s="51">
        <f>IF(SUMPRODUCT(($A$4:$A250=A250)*($G$4:$G250=G250))&gt;1,0,1)</f>
        <v>1</v>
      </c>
      <c r="U250" s="51">
        <f>IF(SUMPRODUCT(($A$4:$A250=A250)*($H$4:$H250=H250))&gt;1,0,1)</f>
        <v>1</v>
      </c>
      <c r="V250" s="74">
        <f>IF(SUMPRODUCT(($A$4:$A250=A250)*($K$4:$K250=K250))&gt;1,0,1)</f>
        <v>1</v>
      </c>
      <c r="W250" s="74">
        <f>IF(SUMPRODUCT(($A$4:$A250=Таблица3[[#This Row],[Наименование]])*($B$4:$B250=Таблица3[[#This Row],[ИНН]])*($I$4:$I250=I250))&gt;1,0,1)</f>
        <v>1</v>
      </c>
      <c r="X250" s="76">
        <f>Таблица3[[#This Row],[Категория]]-Таблица3[[#This Row],[Уникальные компании]]</f>
        <v>0</v>
      </c>
    </row>
    <row r="251" spans="1:24" s="62" customFormat="1" ht="51" x14ac:dyDescent="0.25">
      <c r="A251" s="72" t="s">
        <v>268</v>
      </c>
      <c r="B251" s="55">
        <v>1309084872</v>
      </c>
      <c r="C251" s="51" t="s">
        <v>699</v>
      </c>
      <c r="D251" s="52" t="s">
        <v>406</v>
      </c>
      <c r="E251" s="52" t="s">
        <v>363</v>
      </c>
      <c r="F251" s="52" t="s">
        <v>355</v>
      </c>
      <c r="G251" s="52" t="s">
        <v>368</v>
      </c>
      <c r="H251" s="52" t="s">
        <v>360</v>
      </c>
      <c r="I251" s="52" t="s">
        <v>340</v>
      </c>
      <c r="J251" s="51">
        <v>2023</v>
      </c>
      <c r="K251" s="51" t="s">
        <v>1078</v>
      </c>
      <c r="L251" s="63" t="s">
        <v>862</v>
      </c>
      <c r="M251" s="51" t="s">
        <v>719</v>
      </c>
      <c r="N251" s="56" t="s">
        <v>860</v>
      </c>
      <c r="O251" s="61" t="s">
        <v>861</v>
      </c>
      <c r="P251" s="61" t="s">
        <v>859</v>
      </c>
      <c r="Q251" s="51">
        <f>IF(SUMPRODUCT(($A$4:$A251=Таблица3[[#This Row],[Наименование]])*($B$4:$B251=Таблица3[[#This Row],[ИНН]]))&gt;1,0,1)</f>
        <v>0</v>
      </c>
      <c r="R251" s="51">
        <f>IF(SUMPRODUCT(($A$4:$A251=A251)*($E$4:$E251=E251))&gt;1,0,1)</f>
        <v>0</v>
      </c>
      <c r="S251" s="51">
        <f>IF(SUMPRODUCT(($A$4:$A251=A251)*($F$4:$F251=F251))&gt;1,0,1)</f>
        <v>0</v>
      </c>
      <c r="T251" s="51">
        <f>IF(SUMPRODUCT(($A$4:$A251=A251)*($G$4:$G251=G251))&gt;1,0,1)</f>
        <v>0</v>
      </c>
      <c r="U251" s="51">
        <f>IF(SUMPRODUCT(($A$4:$A251=A251)*($H$4:$H251=H251))&gt;1,0,1)</f>
        <v>0</v>
      </c>
      <c r="V251" s="74">
        <f>IF(SUMPRODUCT(($A$4:$A251=A251)*($K$4:$K251=K251))&gt;1,0,1)</f>
        <v>0</v>
      </c>
      <c r="W251" s="74">
        <f>IF(SUMPRODUCT(($A$4:$A251=Таблица3[[#This Row],[Наименование]])*($B$4:$B251=Таблица3[[#This Row],[ИНН]])*($I$4:$I251=I251))&gt;1,0,1)</f>
        <v>1</v>
      </c>
      <c r="X251" s="76">
        <f>Таблица3[[#This Row],[Категория]]-Таблица3[[#This Row],[Уникальные компании]]</f>
        <v>0</v>
      </c>
    </row>
    <row r="252" spans="1:24" s="62" customFormat="1" ht="63.75" x14ac:dyDescent="0.25">
      <c r="A252" s="72" t="s">
        <v>272</v>
      </c>
      <c r="B252" s="55">
        <v>5261118574</v>
      </c>
      <c r="C252" s="51" t="s">
        <v>600</v>
      </c>
      <c r="D252" s="52" t="s">
        <v>402</v>
      </c>
      <c r="E252" s="52" t="s">
        <v>365</v>
      </c>
      <c r="F252" s="52" t="s">
        <v>355</v>
      </c>
      <c r="G252" s="52" t="s">
        <v>369</v>
      </c>
      <c r="H252" s="52" t="s">
        <v>360</v>
      </c>
      <c r="I252" s="52" t="s">
        <v>336</v>
      </c>
      <c r="J252" s="51">
        <v>2023</v>
      </c>
      <c r="K252" s="51" t="s">
        <v>1080</v>
      </c>
      <c r="L252" s="63">
        <v>43334</v>
      </c>
      <c r="M252" s="51" t="s">
        <v>966</v>
      </c>
      <c r="N252" s="56" t="s">
        <v>969</v>
      </c>
      <c r="O252" s="61" t="s">
        <v>968</v>
      </c>
      <c r="P252" s="61" t="s">
        <v>967</v>
      </c>
      <c r="Q252" s="51">
        <f>IF(SUMPRODUCT(($A$4:$A252=Таблица3[[#This Row],[Наименование]])*($B$4:$B252=Таблица3[[#This Row],[ИНН]]))&gt;1,0,1)</f>
        <v>1</v>
      </c>
      <c r="R252" s="51">
        <f>IF(SUMPRODUCT(($A$4:$A252=A252)*($E$4:$E252=E252))&gt;1,0,1)</f>
        <v>1</v>
      </c>
      <c r="S252" s="51">
        <f>IF(SUMPRODUCT(($A$4:$A252=A252)*($F$4:$F252=F252))&gt;1,0,1)</f>
        <v>1</v>
      </c>
      <c r="T252" s="51">
        <f>IF(SUMPRODUCT(($A$4:$A252=A252)*($G$4:$G252=G252))&gt;1,0,1)</f>
        <v>1</v>
      </c>
      <c r="U252" s="51">
        <f>IF(SUMPRODUCT(($A$4:$A252=A252)*($H$4:$H252=H252))&gt;1,0,1)</f>
        <v>1</v>
      </c>
      <c r="V252" s="74">
        <f>IF(SUMPRODUCT(($A$4:$A252=A252)*($K$4:$K252=K252))&gt;1,0,1)</f>
        <v>1</v>
      </c>
      <c r="W252" s="74">
        <f>IF(SUMPRODUCT(($A$4:$A252=Таблица3[[#This Row],[Наименование]])*($B$4:$B252=Таблица3[[#This Row],[ИНН]])*($I$4:$I252=I252))&gt;1,0,1)</f>
        <v>1</v>
      </c>
      <c r="X252" s="76">
        <f>Таблица3[[#This Row],[Категория]]-Таблица3[[#This Row],[Уникальные компании]]</f>
        <v>0</v>
      </c>
    </row>
    <row r="253" spans="1:24" s="62" customFormat="1" ht="63.75" x14ac:dyDescent="0.25">
      <c r="A253" s="72" t="s">
        <v>256</v>
      </c>
      <c r="B253" s="55">
        <v>1326212299</v>
      </c>
      <c r="C253" s="51" t="s">
        <v>907</v>
      </c>
      <c r="D253" s="52" t="s">
        <v>403</v>
      </c>
      <c r="E253" s="52" t="s">
        <v>365</v>
      </c>
      <c r="F253" s="52" t="s">
        <v>355</v>
      </c>
      <c r="G253" s="52" t="s">
        <v>369</v>
      </c>
      <c r="H253" s="52" t="s">
        <v>360</v>
      </c>
      <c r="I253" s="52" t="s">
        <v>336</v>
      </c>
      <c r="J253" s="51">
        <v>2023</v>
      </c>
      <c r="K253" s="51" t="s">
        <v>1080</v>
      </c>
      <c r="L253" s="63">
        <v>40085</v>
      </c>
      <c r="M253" s="51" t="s">
        <v>908</v>
      </c>
      <c r="N253" s="56" t="s">
        <v>909</v>
      </c>
      <c r="O253" s="61" t="s">
        <v>910</v>
      </c>
      <c r="P253" s="51" t="s">
        <v>567</v>
      </c>
      <c r="Q253" s="51">
        <f>IF(SUMPRODUCT(($A$4:$A253=Таблица3[[#This Row],[Наименование]])*($B$4:$B253=Таблица3[[#This Row],[ИНН]]))&gt;1,0,1)</f>
        <v>1</v>
      </c>
      <c r="R253" s="51">
        <f>IF(SUMPRODUCT(($A$4:$A253=A253)*($E$4:$E253=E253))&gt;1,0,1)</f>
        <v>1</v>
      </c>
      <c r="S253" s="51">
        <f>IF(SUMPRODUCT(($A$4:$A253=A253)*($F$4:$F253=F253))&gt;1,0,1)</f>
        <v>1</v>
      </c>
      <c r="T253" s="51">
        <f>IF(SUMPRODUCT(($A$4:$A253=A253)*($G$4:$G253=G253))&gt;1,0,1)</f>
        <v>1</v>
      </c>
      <c r="U253" s="51">
        <f>IF(SUMPRODUCT(($A$4:$A253=A253)*($H$4:$H253=H253))&gt;1,0,1)</f>
        <v>1</v>
      </c>
      <c r="V253" s="74">
        <f>IF(SUMPRODUCT(($A$4:$A253=A253)*($K$4:$K253=K253))&gt;1,0,1)</f>
        <v>1</v>
      </c>
      <c r="W253" s="74">
        <f>IF(SUMPRODUCT(($A$4:$A253=Таблица3[[#This Row],[Наименование]])*($B$4:$B253=Таблица3[[#This Row],[ИНН]])*($I$4:$I253=I253))&gt;1,0,1)</f>
        <v>1</v>
      </c>
      <c r="X253" s="76">
        <f>Таблица3[[#This Row],[Категория]]-Таблица3[[#This Row],[Уникальные компании]]</f>
        <v>0</v>
      </c>
    </row>
    <row r="254" spans="1:24" s="62" customFormat="1" ht="51" x14ac:dyDescent="0.25">
      <c r="A254" s="72" t="s">
        <v>174</v>
      </c>
      <c r="B254" s="55">
        <v>1327037480</v>
      </c>
      <c r="C254" s="51" t="s">
        <v>472</v>
      </c>
      <c r="D254" s="52" t="s">
        <v>385</v>
      </c>
      <c r="E254" s="52" t="s">
        <v>365</v>
      </c>
      <c r="F254" s="52" t="s">
        <v>355</v>
      </c>
      <c r="G254" s="52" t="s">
        <v>369</v>
      </c>
      <c r="H254" s="52" t="s">
        <v>360</v>
      </c>
      <c r="I254" s="52" t="s">
        <v>305</v>
      </c>
      <c r="J254" s="51">
        <v>2023</v>
      </c>
      <c r="K254" s="51" t="s">
        <v>1080</v>
      </c>
      <c r="L254" s="63">
        <v>44365</v>
      </c>
      <c r="M254" s="51" t="s">
        <v>488</v>
      </c>
      <c r="N254" s="56" t="s">
        <v>469</v>
      </c>
      <c r="O254" s="61" t="s">
        <v>471</v>
      </c>
      <c r="P254" s="61" t="s">
        <v>470</v>
      </c>
      <c r="Q254" s="51">
        <f>IF(SUMPRODUCT(($A$4:$A254=Таблица3[[#This Row],[Наименование]])*($B$4:$B254=Таблица3[[#This Row],[ИНН]]))&gt;1,0,1)</f>
        <v>1</v>
      </c>
      <c r="R254" s="51">
        <f>IF(SUMPRODUCT(($A$4:$A254=A254)*($E$4:$E254=E254))&gt;1,0,1)</f>
        <v>1</v>
      </c>
      <c r="S254" s="51">
        <f>IF(SUMPRODUCT(($A$4:$A254=A254)*($F$4:$F254=F254))&gt;1,0,1)</f>
        <v>1</v>
      </c>
      <c r="T254" s="51">
        <f>IF(SUMPRODUCT(($A$4:$A254=A254)*($G$4:$G254=G254))&gt;1,0,1)</f>
        <v>1</v>
      </c>
      <c r="U254" s="51">
        <f>IF(SUMPRODUCT(($A$4:$A254=A254)*($H$4:$H254=H254))&gt;1,0,1)</f>
        <v>1</v>
      </c>
      <c r="V254" s="74">
        <f>IF(SUMPRODUCT(($A$4:$A254=A254)*($K$4:$K254=K254))&gt;1,0,1)</f>
        <v>1</v>
      </c>
      <c r="W254" s="74">
        <f>IF(SUMPRODUCT(($A$4:$A254=Таблица3[[#This Row],[Наименование]])*($B$4:$B254=Таблица3[[#This Row],[ИНН]])*($I$4:$I254=I254))&gt;1,0,1)</f>
        <v>1</v>
      </c>
      <c r="X254" s="76">
        <f>Таблица3[[#This Row],[Категория]]-Таблица3[[#This Row],[Уникальные компании]]</f>
        <v>0</v>
      </c>
    </row>
    <row r="255" spans="1:24" s="62" customFormat="1" ht="51" x14ac:dyDescent="0.25">
      <c r="A255" s="72" t="s">
        <v>174</v>
      </c>
      <c r="B255" s="55">
        <v>1327037480</v>
      </c>
      <c r="C255" s="51" t="s">
        <v>472</v>
      </c>
      <c r="D255" s="52" t="s">
        <v>385</v>
      </c>
      <c r="E255" s="52" t="s">
        <v>365</v>
      </c>
      <c r="F255" s="52" t="s">
        <v>355</v>
      </c>
      <c r="G255" s="52" t="s">
        <v>369</v>
      </c>
      <c r="H255" s="52" t="s">
        <v>360</v>
      </c>
      <c r="I255" s="52" t="s">
        <v>308</v>
      </c>
      <c r="J255" s="51">
        <v>2023</v>
      </c>
      <c r="K255" s="51" t="s">
        <v>1080</v>
      </c>
      <c r="L255" s="63">
        <v>44365</v>
      </c>
      <c r="M255" s="51" t="s">
        <v>488</v>
      </c>
      <c r="N255" s="56" t="s">
        <v>469</v>
      </c>
      <c r="O255" s="61" t="s">
        <v>471</v>
      </c>
      <c r="P255" s="61" t="s">
        <v>470</v>
      </c>
      <c r="Q255" s="51">
        <f>IF(SUMPRODUCT(($A$4:$A255=Таблица3[[#This Row],[Наименование]])*($B$4:$B255=Таблица3[[#This Row],[ИНН]]))&gt;1,0,1)</f>
        <v>0</v>
      </c>
      <c r="R255" s="51">
        <f>IF(SUMPRODUCT(($A$4:$A255=A255)*($E$4:$E255=E255))&gt;1,0,1)</f>
        <v>0</v>
      </c>
      <c r="S255" s="51">
        <f>IF(SUMPRODUCT(($A$4:$A255=A255)*($F$4:$F255=F255))&gt;1,0,1)</f>
        <v>0</v>
      </c>
      <c r="T255" s="51">
        <f>IF(SUMPRODUCT(($A$4:$A255=A255)*($G$4:$G255=G255))&gt;1,0,1)</f>
        <v>0</v>
      </c>
      <c r="U255" s="51">
        <f>IF(SUMPRODUCT(($A$4:$A255=A255)*($H$4:$H255=H255))&gt;1,0,1)</f>
        <v>0</v>
      </c>
      <c r="V255" s="74">
        <f>IF(SUMPRODUCT(($A$4:$A255=A255)*($K$4:$K255=K255))&gt;1,0,1)</f>
        <v>0</v>
      </c>
      <c r="W255" s="74">
        <f>IF(SUMPRODUCT(($A$4:$A255=Таблица3[[#This Row],[Наименование]])*($B$4:$B255=Таблица3[[#This Row],[ИНН]])*($I$4:$I255=I255))&gt;1,0,1)</f>
        <v>1</v>
      </c>
      <c r="X255" s="76">
        <f>Таблица3[[#This Row],[Категория]]-Таблица3[[#This Row],[Уникальные компании]]</f>
        <v>0</v>
      </c>
    </row>
    <row r="256" spans="1:24" s="62" customFormat="1" ht="63.75" x14ac:dyDescent="0.25">
      <c r="A256" s="72" t="s">
        <v>257</v>
      </c>
      <c r="B256" s="55">
        <v>1327032926</v>
      </c>
      <c r="C256" s="51" t="s">
        <v>582</v>
      </c>
      <c r="D256" s="52" t="s">
        <v>397</v>
      </c>
      <c r="E256" s="52" t="s">
        <v>365</v>
      </c>
      <c r="F256" s="52" t="s">
        <v>355</v>
      </c>
      <c r="G256" s="52" t="s">
        <v>368</v>
      </c>
      <c r="H256" s="52" t="s">
        <v>360</v>
      </c>
      <c r="I256" s="52" t="s">
        <v>316</v>
      </c>
      <c r="J256" s="51">
        <v>2023</v>
      </c>
      <c r="K256" s="51" t="s">
        <v>1080</v>
      </c>
      <c r="L256" s="63" t="s">
        <v>581</v>
      </c>
      <c r="M256" s="51" t="s">
        <v>583</v>
      </c>
      <c r="N256" s="56" t="s">
        <v>584</v>
      </c>
      <c r="O256" s="61" t="s">
        <v>585</v>
      </c>
      <c r="P256" s="61" t="s">
        <v>586</v>
      </c>
      <c r="Q256" s="51">
        <f>IF(SUMPRODUCT(($A$4:$A256=Таблица3[[#This Row],[Наименование]])*($B$4:$B256=Таблица3[[#This Row],[ИНН]]))&gt;1,0,1)</f>
        <v>1</v>
      </c>
      <c r="R256" s="51">
        <f>IF(SUMPRODUCT(($A$4:$A256=A256)*($E$4:$E256=E256))&gt;1,0,1)</f>
        <v>1</v>
      </c>
      <c r="S256" s="51">
        <f>IF(SUMPRODUCT(($A$4:$A256=A256)*($F$4:$F256=F256))&gt;1,0,1)</f>
        <v>1</v>
      </c>
      <c r="T256" s="51">
        <f>IF(SUMPRODUCT(($A$4:$A256=A256)*($G$4:$G256=G256))&gt;1,0,1)</f>
        <v>1</v>
      </c>
      <c r="U256" s="51">
        <f>IF(SUMPRODUCT(($A$4:$A256=A256)*($H$4:$H256=H256))&gt;1,0,1)</f>
        <v>1</v>
      </c>
      <c r="V256" s="74">
        <f>IF(SUMPRODUCT(($A$4:$A256=A256)*($K$4:$K256=K256))&gt;1,0,1)</f>
        <v>1</v>
      </c>
      <c r="W256" s="74">
        <f>IF(SUMPRODUCT(($A$4:$A256=Таблица3[[#This Row],[Наименование]])*($B$4:$B256=Таблица3[[#This Row],[ИНН]])*($I$4:$I256=I256))&gt;1,0,1)</f>
        <v>1</v>
      </c>
      <c r="X256" s="76">
        <f>Таблица3[[#This Row],[Категория]]-Таблица3[[#This Row],[Уникальные компании]]</f>
        <v>0</v>
      </c>
    </row>
    <row r="257" spans="1:24" s="62" customFormat="1" ht="63.75" x14ac:dyDescent="0.25">
      <c r="A257" s="72" t="s">
        <v>257</v>
      </c>
      <c r="B257" s="55">
        <v>1327032926</v>
      </c>
      <c r="C257" s="51" t="s">
        <v>582</v>
      </c>
      <c r="D257" s="52" t="s">
        <v>402</v>
      </c>
      <c r="E257" s="52" t="s">
        <v>365</v>
      </c>
      <c r="F257" s="52" t="s">
        <v>355</v>
      </c>
      <c r="G257" s="52" t="s">
        <v>368</v>
      </c>
      <c r="H257" s="52" t="s">
        <v>360</v>
      </c>
      <c r="I257" s="52" t="s">
        <v>336</v>
      </c>
      <c r="J257" s="51">
        <v>2023</v>
      </c>
      <c r="K257" s="51" t="s">
        <v>1080</v>
      </c>
      <c r="L257" s="63" t="s">
        <v>581</v>
      </c>
      <c r="M257" s="51" t="s">
        <v>583</v>
      </c>
      <c r="N257" s="56" t="s">
        <v>584</v>
      </c>
      <c r="O257" s="61" t="s">
        <v>585</v>
      </c>
      <c r="P257" s="61" t="s">
        <v>586</v>
      </c>
      <c r="Q257" s="51">
        <f>IF(SUMPRODUCT(($A$4:$A257=Таблица3[[#This Row],[Наименование]])*($B$4:$B257=Таблица3[[#This Row],[ИНН]]))&gt;1,0,1)</f>
        <v>0</v>
      </c>
      <c r="R257" s="51">
        <f>IF(SUMPRODUCT(($A$4:$A257=A257)*($E$4:$E257=E257))&gt;1,0,1)</f>
        <v>0</v>
      </c>
      <c r="S257" s="51">
        <f>IF(SUMPRODUCT(($A$4:$A257=A257)*($F$4:$F257=F257))&gt;1,0,1)</f>
        <v>0</v>
      </c>
      <c r="T257" s="51">
        <f>IF(SUMPRODUCT(($A$4:$A257=A257)*($G$4:$G257=G257))&gt;1,0,1)</f>
        <v>0</v>
      </c>
      <c r="U257" s="51">
        <f>IF(SUMPRODUCT(($A$4:$A257=A257)*($H$4:$H257=H257))&gt;1,0,1)</f>
        <v>0</v>
      </c>
      <c r="V257" s="74">
        <f>IF(SUMPRODUCT(($A$4:$A257=A257)*($K$4:$K257=K257))&gt;1,0,1)</f>
        <v>0</v>
      </c>
      <c r="W257" s="74">
        <f>IF(SUMPRODUCT(($A$4:$A257=Таблица3[[#This Row],[Наименование]])*($B$4:$B257=Таблица3[[#This Row],[ИНН]])*($I$4:$I257=I257))&gt;1,0,1)</f>
        <v>1</v>
      </c>
      <c r="X257" s="76">
        <f>Таблица3[[#This Row],[Категория]]-Таблица3[[#This Row],[Уникальные компании]]</f>
        <v>0</v>
      </c>
    </row>
    <row r="258" spans="1:24" s="62" customFormat="1" ht="63.75" x14ac:dyDescent="0.25">
      <c r="A258" s="72" t="s">
        <v>266</v>
      </c>
      <c r="B258" s="55">
        <v>1328004978</v>
      </c>
      <c r="C258" s="51" t="s">
        <v>600</v>
      </c>
      <c r="D258" s="52" t="s">
        <v>402</v>
      </c>
      <c r="E258" s="52" t="s">
        <v>365</v>
      </c>
      <c r="F258" s="52" t="s">
        <v>355</v>
      </c>
      <c r="G258" s="52" t="s">
        <v>369</v>
      </c>
      <c r="H258" s="52" t="s">
        <v>361</v>
      </c>
      <c r="I258" s="52" t="s">
        <v>336</v>
      </c>
      <c r="J258" s="51">
        <v>2023</v>
      </c>
      <c r="K258" s="51" t="s">
        <v>1080</v>
      </c>
      <c r="L258" s="63" t="s">
        <v>952</v>
      </c>
      <c r="M258" s="51" t="s">
        <v>953</v>
      </c>
      <c r="N258" s="56" t="s">
        <v>955</v>
      </c>
      <c r="O258" s="61" t="s">
        <v>956</v>
      </c>
      <c r="P258" s="61" t="s">
        <v>954</v>
      </c>
      <c r="Q258" s="51">
        <f>IF(SUMPRODUCT(($A$4:$A258=Таблица3[[#This Row],[Наименование]])*($B$4:$B258=Таблица3[[#This Row],[ИНН]]))&gt;1,0,1)</f>
        <v>1</v>
      </c>
      <c r="R258" s="51">
        <f>IF(SUMPRODUCT(($A$4:$A258=A258)*($E$4:$E258=E258))&gt;1,0,1)</f>
        <v>1</v>
      </c>
      <c r="S258" s="51">
        <f>IF(SUMPRODUCT(($A$4:$A258=A258)*($F$4:$F258=F258))&gt;1,0,1)</f>
        <v>1</v>
      </c>
      <c r="T258" s="51">
        <f>IF(SUMPRODUCT(($A$4:$A258=A258)*($G$4:$G258=G258))&gt;1,0,1)</f>
        <v>1</v>
      </c>
      <c r="U258" s="51">
        <f>IF(SUMPRODUCT(($A$4:$A258=A258)*($H$4:$H258=H258))&gt;1,0,1)</f>
        <v>1</v>
      </c>
      <c r="V258" s="74">
        <f>IF(SUMPRODUCT(($A$4:$A258=A258)*($K$4:$K258=K258))&gt;1,0,1)</f>
        <v>1</v>
      </c>
      <c r="W258" s="74">
        <f>IF(SUMPRODUCT(($A$4:$A258=Таблица3[[#This Row],[Наименование]])*($B$4:$B258=Таблица3[[#This Row],[ИНН]])*($I$4:$I258=I258))&gt;1,0,1)</f>
        <v>1</v>
      </c>
      <c r="X258" s="76">
        <f>Таблица3[[#This Row],[Категория]]-Таблица3[[#This Row],[Уникальные компании]]</f>
        <v>0</v>
      </c>
    </row>
    <row r="259" spans="1:24" s="62" customFormat="1" ht="63.75" x14ac:dyDescent="0.25">
      <c r="A259" s="72" t="s">
        <v>252</v>
      </c>
      <c r="B259" s="55">
        <v>1326183263</v>
      </c>
      <c r="C259" s="51" t="s">
        <v>600</v>
      </c>
      <c r="D259" s="52" t="s">
        <v>401</v>
      </c>
      <c r="E259" s="52" t="s">
        <v>365</v>
      </c>
      <c r="F259" s="52" t="s">
        <v>355</v>
      </c>
      <c r="G259" s="52" t="s">
        <v>369</v>
      </c>
      <c r="H259" s="52" t="s">
        <v>360</v>
      </c>
      <c r="I259" s="52" t="s">
        <v>339</v>
      </c>
      <c r="J259" s="51">
        <v>2023</v>
      </c>
      <c r="K259" s="51" t="s">
        <v>1080</v>
      </c>
      <c r="L259" s="63">
        <v>37610</v>
      </c>
      <c r="M259" s="51" t="s">
        <v>889</v>
      </c>
      <c r="N259" s="56" t="s">
        <v>892</v>
      </c>
      <c r="O259" s="61" t="s">
        <v>891</v>
      </c>
      <c r="P259" s="61" t="s">
        <v>890</v>
      </c>
      <c r="Q259" s="51">
        <f>IF(SUMPRODUCT(($A$4:$A259=Таблица3[[#This Row],[Наименование]])*($B$4:$B259=Таблица3[[#This Row],[ИНН]]))&gt;1,0,1)</f>
        <v>1</v>
      </c>
      <c r="R259" s="51">
        <f>IF(SUMPRODUCT(($A$4:$A259=A259)*($E$4:$E259=E259))&gt;1,0,1)</f>
        <v>1</v>
      </c>
      <c r="S259" s="51">
        <f>IF(SUMPRODUCT(($A$4:$A259=A259)*($F$4:$F259=F259))&gt;1,0,1)</f>
        <v>1</v>
      </c>
      <c r="T259" s="51">
        <f>IF(SUMPRODUCT(($A$4:$A259=A259)*($G$4:$G259=G259))&gt;1,0,1)</f>
        <v>1</v>
      </c>
      <c r="U259" s="51">
        <f>IF(SUMPRODUCT(($A$4:$A259=A259)*($H$4:$H259=H259))&gt;1,0,1)</f>
        <v>1</v>
      </c>
      <c r="V259" s="74">
        <f>IF(SUMPRODUCT(($A$4:$A259=A259)*($K$4:$K259=K259))&gt;1,0,1)</f>
        <v>1</v>
      </c>
      <c r="W259" s="74">
        <f>IF(SUMPRODUCT(($A$4:$A259=Таблица3[[#This Row],[Наименование]])*($B$4:$B259=Таблица3[[#This Row],[ИНН]])*($I$4:$I259=I259))&gt;1,0,1)</f>
        <v>1</v>
      </c>
      <c r="X259" s="76">
        <f>Таблица3[[#This Row],[Категория]]-Таблица3[[#This Row],[Уникальные компании]]</f>
        <v>0</v>
      </c>
    </row>
    <row r="260" spans="1:24" s="62" customFormat="1" ht="63.75" x14ac:dyDescent="0.25">
      <c r="A260" s="72" t="s">
        <v>252</v>
      </c>
      <c r="B260" s="55">
        <v>1326183263</v>
      </c>
      <c r="C260" s="51" t="s">
        <v>600</v>
      </c>
      <c r="D260" s="52" t="s">
        <v>403</v>
      </c>
      <c r="E260" s="52" t="s">
        <v>365</v>
      </c>
      <c r="F260" s="52" t="s">
        <v>355</v>
      </c>
      <c r="G260" s="52" t="s">
        <v>369</v>
      </c>
      <c r="H260" s="52" t="s">
        <v>360</v>
      </c>
      <c r="I260" s="52" t="s">
        <v>336</v>
      </c>
      <c r="J260" s="51">
        <v>2023</v>
      </c>
      <c r="K260" s="51" t="s">
        <v>1080</v>
      </c>
      <c r="L260" s="63">
        <v>37610</v>
      </c>
      <c r="M260" s="51" t="s">
        <v>889</v>
      </c>
      <c r="N260" s="56" t="s">
        <v>892</v>
      </c>
      <c r="O260" s="61" t="s">
        <v>891</v>
      </c>
      <c r="P260" s="61" t="s">
        <v>890</v>
      </c>
      <c r="Q260" s="51">
        <f>IF(SUMPRODUCT(($A$4:$A260=Таблица3[[#This Row],[Наименование]])*($B$4:$B260=Таблица3[[#This Row],[ИНН]]))&gt;1,0,1)</f>
        <v>0</v>
      </c>
      <c r="R260" s="51">
        <f>IF(SUMPRODUCT(($A$4:$A260=A260)*($E$4:$E260=E260))&gt;1,0,1)</f>
        <v>0</v>
      </c>
      <c r="S260" s="51">
        <f>IF(SUMPRODUCT(($A$4:$A260=A260)*($F$4:$F260=F260))&gt;1,0,1)</f>
        <v>0</v>
      </c>
      <c r="T260" s="51">
        <f>IF(SUMPRODUCT(($A$4:$A260=A260)*($G$4:$G260=G260))&gt;1,0,1)</f>
        <v>0</v>
      </c>
      <c r="U260" s="51">
        <f>IF(SUMPRODUCT(($A$4:$A260=A260)*($H$4:$H260=H260))&gt;1,0,1)</f>
        <v>0</v>
      </c>
      <c r="V260" s="74">
        <f>IF(SUMPRODUCT(($A$4:$A260=A260)*($K$4:$K260=K260))&gt;1,0,1)</f>
        <v>0</v>
      </c>
      <c r="W260" s="74">
        <f>IF(SUMPRODUCT(($A$4:$A260=Таблица3[[#This Row],[Наименование]])*($B$4:$B260=Таблица3[[#This Row],[ИНН]])*($I$4:$I260=I260))&gt;1,0,1)</f>
        <v>1</v>
      </c>
      <c r="X260" s="76">
        <f>Таблица3[[#This Row],[Категория]]-Таблица3[[#This Row],[Уникальные компании]]</f>
        <v>0</v>
      </c>
    </row>
    <row r="261" spans="1:24" s="62" customFormat="1" ht="63.75" x14ac:dyDescent="0.25">
      <c r="A261" s="72" t="s">
        <v>254</v>
      </c>
      <c r="B261" s="55">
        <v>1326135100</v>
      </c>
      <c r="C261" s="51" t="s">
        <v>600</v>
      </c>
      <c r="D261" s="52" t="s">
        <v>401</v>
      </c>
      <c r="E261" s="52" t="s">
        <v>365</v>
      </c>
      <c r="F261" s="52" t="s">
        <v>355</v>
      </c>
      <c r="G261" s="52" t="s">
        <v>369</v>
      </c>
      <c r="H261" s="52" t="s">
        <v>360</v>
      </c>
      <c r="I261" s="52" t="s">
        <v>339</v>
      </c>
      <c r="J261" s="51">
        <v>2023</v>
      </c>
      <c r="K261" s="51" t="s">
        <v>1080</v>
      </c>
      <c r="L261" s="63" t="s">
        <v>898</v>
      </c>
      <c r="M261" s="51" t="s">
        <v>899</v>
      </c>
      <c r="N261" s="56" t="s">
        <v>902</v>
      </c>
      <c r="O261" s="51" t="s">
        <v>901</v>
      </c>
      <c r="P261" s="61" t="s">
        <v>900</v>
      </c>
      <c r="Q261" s="51">
        <f>IF(SUMPRODUCT(($A$4:$A261=Таблица3[[#This Row],[Наименование]])*($B$4:$B261=Таблица3[[#This Row],[ИНН]]))&gt;1,0,1)</f>
        <v>1</v>
      </c>
      <c r="R261" s="51">
        <f>IF(SUMPRODUCT(($A$4:$A261=A261)*($E$4:$E261=E261))&gt;1,0,1)</f>
        <v>1</v>
      </c>
      <c r="S261" s="51">
        <f>IF(SUMPRODUCT(($A$4:$A261=A261)*($F$4:$F261=F261))&gt;1,0,1)</f>
        <v>1</v>
      </c>
      <c r="T261" s="51">
        <f>IF(SUMPRODUCT(($A$4:$A261=A261)*($G$4:$G261=G261))&gt;1,0,1)</f>
        <v>1</v>
      </c>
      <c r="U261" s="51">
        <f>IF(SUMPRODUCT(($A$4:$A261=A261)*($H$4:$H261=H261))&gt;1,0,1)</f>
        <v>1</v>
      </c>
      <c r="V261" s="74">
        <f>IF(SUMPRODUCT(($A$4:$A261=A261)*($K$4:$K261=K261))&gt;1,0,1)</f>
        <v>1</v>
      </c>
      <c r="W261" s="74">
        <f>IF(SUMPRODUCT(($A$4:$A261=Таблица3[[#This Row],[Наименование]])*($B$4:$B261=Таблица3[[#This Row],[ИНН]])*($I$4:$I261=I261))&gt;1,0,1)</f>
        <v>1</v>
      </c>
      <c r="X261" s="76">
        <f>Таблица3[[#This Row],[Категория]]-Таблица3[[#This Row],[Уникальные компании]]</f>
        <v>0</v>
      </c>
    </row>
    <row r="262" spans="1:24" s="62" customFormat="1" ht="63.75" x14ac:dyDescent="0.25">
      <c r="A262" s="72" t="s">
        <v>254</v>
      </c>
      <c r="B262" s="55">
        <v>1326135100</v>
      </c>
      <c r="C262" s="51" t="s">
        <v>600</v>
      </c>
      <c r="D262" s="52" t="s">
        <v>403</v>
      </c>
      <c r="E262" s="52" t="s">
        <v>365</v>
      </c>
      <c r="F262" s="52" t="s">
        <v>355</v>
      </c>
      <c r="G262" s="52" t="s">
        <v>369</v>
      </c>
      <c r="H262" s="52" t="s">
        <v>360</v>
      </c>
      <c r="I262" s="52" t="s">
        <v>336</v>
      </c>
      <c r="J262" s="51">
        <v>2023</v>
      </c>
      <c r="K262" s="51" t="s">
        <v>1080</v>
      </c>
      <c r="L262" s="63" t="s">
        <v>898</v>
      </c>
      <c r="M262" s="51" t="s">
        <v>899</v>
      </c>
      <c r="N262" s="56" t="s">
        <v>902</v>
      </c>
      <c r="O262" s="51" t="s">
        <v>901</v>
      </c>
      <c r="P262" s="61" t="s">
        <v>900</v>
      </c>
      <c r="Q262" s="51">
        <f>IF(SUMPRODUCT(($A$4:$A262=Таблица3[[#This Row],[Наименование]])*($B$4:$B262=Таблица3[[#This Row],[ИНН]]))&gt;1,0,1)</f>
        <v>0</v>
      </c>
      <c r="R262" s="51">
        <f>IF(SUMPRODUCT(($A$4:$A262=A262)*($E$4:$E262=E262))&gt;1,0,1)</f>
        <v>0</v>
      </c>
      <c r="S262" s="51">
        <f>IF(SUMPRODUCT(($A$4:$A262=A262)*($F$4:$F262=F262))&gt;1,0,1)</f>
        <v>0</v>
      </c>
      <c r="T262" s="51">
        <f>IF(SUMPRODUCT(($A$4:$A262=A262)*($G$4:$G262=G262))&gt;1,0,1)</f>
        <v>0</v>
      </c>
      <c r="U262" s="51">
        <f>IF(SUMPRODUCT(($A$4:$A262=A262)*($H$4:$H262=H262))&gt;1,0,1)</f>
        <v>0</v>
      </c>
      <c r="V262" s="74">
        <f>IF(SUMPRODUCT(($A$4:$A262=A262)*($K$4:$K262=K262))&gt;1,0,1)</f>
        <v>0</v>
      </c>
      <c r="W262" s="74">
        <f>IF(SUMPRODUCT(($A$4:$A262=Таблица3[[#This Row],[Наименование]])*($B$4:$B262=Таблица3[[#This Row],[ИНН]])*($I$4:$I262=I262))&gt;1,0,1)</f>
        <v>1</v>
      </c>
      <c r="X262" s="76">
        <f>Таблица3[[#This Row],[Категория]]-Таблица3[[#This Row],[Уникальные компании]]</f>
        <v>0</v>
      </c>
    </row>
    <row r="263" spans="1:24" s="62" customFormat="1" ht="63.75" x14ac:dyDescent="0.25">
      <c r="A263" s="72" t="s">
        <v>254</v>
      </c>
      <c r="B263" s="55">
        <v>1326135100</v>
      </c>
      <c r="C263" s="51" t="s">
        <v>600</v>
      </c>
      <c r="D263" s="52" t="s">
        <v>406</v>
      </c>
      <c r="E263" s="52" t="s">
        <v>365</v>
      </c>
      <c r="F263" s="52" t="s">
        <v>355</v>
      </c>
      <c r="G263" s="52" t="s">
        <v>369</v>
      </c>
      <c r="H263" s="52" t="s">
        <v>360</v>
      </c>
      <c r="I263" s="52" t="s">
        <v>340</v>
      </c>
      <c r="J263" s="51">
        <v>2023</v>
      </c>
      <c r="K263" s="51" t="s">
        <v>1080</v>
      </c>
      <c r="L263" s="63" t="s">
        <v>898</v>
      </c>
      <c r="M263" s="51" t="s">
        <v>899</v>
      </c>
      <c r="N263" s="56" t="s">
        <v>902</v>
      </c>
      <c r="O263" s="51" t="s">
        <v>901</v>
      </c>
      <c r="P263" s="61" t="s">
        <v>900</v>
      </c>
      <c r="Q263" s="51">
        <f>IF(SUMPRODUCT(($A$4:$A263=Таблица3[[#This Row],[Наименование]])*($B$4:$B263=Таблица3[[#This Row],[ИНН]]))&gt;1,0,1)</f>
        <v>0</v>
      </c>
      <c r="R263" s="51">
        <f>IF(SUMPRODUCT(($A$4:$A263=A263)*($E$4:$E263=E263))&gt;1,0,1)</f>
        <v>0</v>
      </c>
      <c r="S263" s="51">
        <f>IF(SUMPRODUCT(($A$4:$A263=A263)*($F$4:$F263=F263))&gt;1,0,1)</f>
        <v>0</v>
      </c>
      <c r="T263" s="51">
        <f>IF(SUMPRODUCT(($A$4:$A263=A263)*($G$4:$G263=G263))&gt;1,0,1)</f>
        <v>0</v>
      </c>
      <c r="U263" s="51">
        <f>IF(SUMPRODUCT(($A$4:$A263=A263)*($H$4:$H263=H263))&gt;1,0,1)</f>
        <v>0</v>
      </c>
      <c r="V263" s="74">
        <f>IF(SUMPRODUCT(($A$4:$A263=A263)*($K$4:$K263=K263))&gt;1,0,1)</f>
        <v>0</v>
      </c>
      <c r="W263" s="74">
        <f>IF(SUMPRODUCT(($A$4:$A263=Таблица3[[#This Row],[Наименование]])*($B$4:$B263=Таблица3[[#This Row],[ИНН]])*($I$4:$I263=I263))&gt;1,0,1)</f>
        <v>1</v>
      </c>
      <c r="X263" s="76">
        <f>Таблица3[[#This Row],[Категория]]-Таблица3[[#This Row],[Уникальные компании]]</f>
        <v>0</v>
      </c>
    </row>
    <row r="264" spans="1:24" s="62" customFormat="1" ht="63.75" x14ac:dyDescent="0.25">
      <c r="A264" s="72" t="s">
        <v>1635</v>
      </c>
      <c r="B264" s="55">
        <v>1327029970</v>
      </c>
      <c r="C264" s="51" t="s">
        <v>1703</v>
      </c>
      <c r="D264" s="52" t="s">
        <v>395</v>
      </c>
      <c r="E264" s="52" t="s">
        <v>365</v>
      </c>
      <c r="F264" s="52" t="s">
        <v>355</v>
      </c>
      <c r="G264" s="52" t="s">
        <v>369</v>
      </c>
      <c r="H264" s="52" t="s">
        <v>360</v>
      </c>
      <c r="I264" s="52" t="s">
        <v>350</v>
      </c>
      <c r="J264" s="51">
        <v>2023</v>
      </c>
      <c r="K264" s="51" t="s">
        <v>1080</v>
      </c>
      <c r="L264" s="121" t="s">
        <v>1702</v>
      </c>
      <c r="M264" s="121" t="s">
        <v>1004</v>
      </c>
      <c r="N264" s="121" t="s">
        <v>1704</v>
      </c>
      <c r="O264" s="131" t="s">
        <v>1705</v>
      </c>
      <c r="P264" s="131" t="s">
        <v>1706</v>
      </c>
      <c r="Q264" s="51">
        <f>IF(SUMPRODUCT(($A$4:$A264=Таблица3[[#This Row],[Наименование]])*($B$4:$B264=Таблица3[[#This Row],[ИНН]]))&gt;1,0,1)</f>
        <v>1</v>
      </c>
      <c r="R264" s="51">
        <f>IF(SUMPRODUCT(($A$4:$A264=A264)*($E$4:$E264=E264))&gt;1,0,1)</f>
        <v>1</v>
      </c>
      <c r="S264" s="51">
        <f>IF(SUMPRODUCT(($A$4:$A264=A264)*($F$4:$F264=F264))&gt;1,0,1)</f>
        <v>1</v>
      </c>
      <c r="T264" s="51">
        <f>IF(SUMPRODUCT(($A$4:$A264=A264)*($G$4:$G264=G264))&gt;1,0,1)</f>
        <v>1</v>
      </c>
      <c r="U264" s="51">
        <f>IF(SUMPRODUCT(($A$4:$A264=A264)*($H$4:$H264=H264))&gt;1,0,1)</f>
        <v>1</v>
      </c>
      <c r="V264" s="74">
        <f>IF(SUMPRODUCT(($A$4:$A264=A264)*($K$4:$K264=K264))&gt;1,0,1)</f>
        <v>1</v>
      </c>
      <c r="W264" s="74">
        <f>IF(SUMPRODUCT(($A$4:$A264=Таблица3[[#This Row],[Наименование]])*($B$4:$B264=Таблица3[[#This Row],[ИНН]])*($I$4:$I264=I264))&gt;1,0,1)</f>
        <v>1</v>
      </c>
      <c r="X264" s="76">
        <f>Таблица3[[#This Row],[Категория]]-Таблица3[[#This Row],[Уникальные компании]]</f>
        <v>0</v>
      </c>
    </row>
    <row r="265" spans="1:24" s="62" customFormat="1" ht="63.75" x14ac:dyDescent="0.25">
      <c r="A265" s="72" t="s">
        <v>971</v>
      </c>
      <c r="B265" s="55">
        <v>1318000621</v>
      </c>
      <c r="C265" s="51" t="s">
        <v>600</v>
      </c>
      <c r="D265" s="52" t="s">
        <v>403</v>
      </c>
      <c r="E265" s="52" t="s">
        <v>365</v>
      </c>
      <c r="F265" s="52" t="s">
        <v>355</v>
      </c>
      <c r="G265" s="52" t="s">
        <v>369</v>
      </c>
      <c r="H265" s="52" t="s">
        <v>360</v>
      </c>
      <c r="I265" s="52" t="s">
        <v>336</v>
      </c>
      <c r="J265" s="51">
        <v>2023</v>
      </c>
      <c r="K265" s="51" t="s">
        <v>1080</v>
      </c>
      <c r="L265" s="63" t="s">
        <v>970</v>
      </c>
      <c r="M265" s="51" t="s">
        <v>972</v>
      </c>
      <c r="N265" s="56" t="s">
        <v>973</v>
      </c>
      <c r="O265" s="61" t="s">
        <v>974</v>
      </c>
      <c r="P265" s="51" t="s">
        <v>567</v>
      </c>
      <c r="Q265" s="51">
        <f>IF(SUMPRODUCT(($A$4:$A265=Таблица3[[#This Row],[Наименование]])*($B$4:$B265=Таблица3[[#This Row],[ИНН]]))&gt;1,0,1)</f>
        <v>1</v>
      </c>
      <c r="R265" s="51">
        <f>IF(SUMPRODUCT(($A$4:$A265=A265)*($E$4:$E265=E265))&gt;1,0,1)</f>
        <v>1</v>
      </c>
      <c r="S265" s="51">
        <f>IF(SUMPRODUCT(($A$4:$A265=A265)*($F$4:$F265=F265))&gt;1,0,1)</f>
        <v>1</v>
      </c>
      <c r="T265" s="51">
        <f>IF(SUMPRODUCT(($A$4:$A265=A265)*($G$4:$G265=G265))&gt;1,0,1)</f>
        <v>1</v>
      </c>
      <c r="U265" s="51">
        <f>IF(SUMPRODUCT(($A$4:$A265=A265)*($H$4:$H265=H265))&gt;1,0,1)</f>
        <v>1</v>
      </c>
      <c r="V265" s="74">
        <f>IF(SUMPRODUCT(($A$4:$A265=A265)*($K$4:$K265=K265))&gt;1,0,1)</f>
        <v>1</v>
      </c>
      <c r="W265" s="74">
        <f>IF(SUMPRODUCT(($A$4:$A265=Таблица3[[#This Row],[Наименование]])*($B$4:$B265=Таблица3[[#This Row],[ИНН]])*($I$4:$I265=I265))&gt;1,0,1)</f>
        <v>1</v>
      </c>
      <c r="X265" s="76">
        <f>Таблица3[[#This Row],[Категория]]-Таблица3[[#This Row],[Уникальные компании]]</f>
        <v>0</v>
      </c>
    </row>
    <row r="266" spans="1:24" s="62" customFormat="1" ht="38.25" x14ac:dyDescent="0.25">
      <c r="A266" s="72" t="s">
        <v>234</v>
      </c>
      <c r="B266" s="55">
        <v>1327155928</v>
      </c>
      <c r="C266" s="51" t="s">
        <v>782</v>
      </c>
      <c r="D266" s="52" t="s">
        <v>399</v>
      </c>
      <c r="E266" s="52" t="s">
        <v>364</v>
      </c>
      <c r="F266" s="52" t="s">
        <v>355</v>
      </c>
      <c r="G266" s="52" t="s">
        <v>368</v>
      </c>
      <c r="H266" s="52" t="s">
        <v>360</v>
      </c>
      <c r="I266" s="52" t="s">
        <v>332</v>
      </c>
      <c r="J266" s="51">
        <v>2023</v>
      </c>
      <c r="K266" s="51" t="s">
        <v>1080</v>
      </c>
      <c r="L266" s="63" t="s">
        <v>796</v>
      </c>
      <c r="M266" s="51" t="s">
        <v>797</v>
      </c>
      <c r="N266" s="56" t="s">
        <v>798</v>
      </c>
      <c r="O266" s="61" t="s">
        <v>799</v>
      </c>
      <c r="P266" s="51" t="s">
        <v>567</v>
      </c>
      <c r="Q266" s="51">
        <f>IF(SUMPRODUCT(($A$4:$A266=Таблица3[[#This Row],[Наименование]])*($B$4:$B266=Таблица3[[#This Row],[ИНН]]))&gt;1,0,1)</f>
        <v>1</v>
      </c>
      <c r="R266" s="51">
        <f>IF(SUMPRODUCT(($A$4:$A266=A266)*($E$4:$E266=E266))&gt;1,0,1)</f>
        <v>1</v>
      </c>
      <c r="S266" s="51">
        <f>IF(SUMPRODUCT(($A$4:$A266=A266)*($F$4:$F266=F266))&gt;1,0,1)</f>
        <v>1</v>
      </c>
      <c r="T266" s="51">
        <f>IF(SUMPRODUCT(($A$4:$A266=A266)*($G$4:$G266=G266))&gt;1,0,1)</f>
        <v>1</v>
      </c>
      <c r="U266" s="51">
        <f>IF(SUMPRODUCT(($A$4:$A266=A266)*($H$4:$H266=H266))&gt;1,0,1)</f>
        <v>1</v>
      </c>
      <c r="V266" s="74">
        <f>IF(SUMPRODUCT(($A$4:$A266=A266)*($K$4:$K266=K266))&gt;1,0,1)</f>
        <v>1</v>
      </c>
      <c r="W266" s="74">
        <f>IF(SUMPRODUCT(($A$4:$A266=Таблица3[[#This Row],[Наименование]])*($B$4:$B266=Таблица3[[#This Row],[ИНН]])*($I$4:$I266=I266))&gt;1,0,1)</f>
        <v>1</v>
      </c>
      <c r="X266" s="76">
        <f>Таблица3[[#This Row],[Категория]]-Таблица3[[#This Row],[Уникальные компании]]</f>
        <v>0</v>
      </c>
    </row>
    <row r="267" spans="1:24" s="62" customFormat="1" ht="63.75" x14ac:dyDescent="0.25">
      <c r="A267" s="72" t="s">
        <v>250</v>
      </c>
      <c r="B267" s="55">
        <v>1326189593</v>
      </c>
      <c r="C267" s="51" t="s">
        <v>600</v>
      </c>
      <c r="D267" s="52" t="s">
        <v>403</v>
      </c>
      <c r="E267" s="52" t="s">
        <v>364</v>
      </c>
      <c r="F267" s="52" t="s">
        <v>355</v>
      </c>
      <c r="G267" s="52" t="s">
        <v>368</v>
      </c>
      <c r="H267" s="52" t="s">
        <v>360</v>
      </c>
      <c r="I267" s="52" t="s">
        <v>336</v>
      </c>
      <c r="J267" s="51">
        <v>2023</v>
      </c>
      <c r="K267" s="51" t="s">
        <v>1080</v>
      </c>
      <c r="L267" s="63" t="s">
        <v>880</v>
      </c>
      <c r="M267" s="51" t="s">
        <v>881</v>
      </c>
      <c r="N267" s="56" t="s">
        <v>878</v>
      </c>
      <c r="O267" s="51" t="s">
        <v>879</v>
      </c>
      <c r="P267" s="61" t="s">
        <v>877</v>
      </c>
      <c r="Q267" s="51">
        <f>IF(SUMPRODUCT(($A$4:$A267=Таблица3[[#This Row],[Наименование]])*($B$4:$B267=Таблица3[[#This Row],[ИНН]]))&gt;1,0,1)</f>
        <v>1</v>
      </c>
      <c r="R267" s="51">
        <f>IF(SUMPRODUCT(($A$4:$A267=A267)*($E$4:$E267=E267))&gt;1,0,1)</f>
        <v>1</v>
      </c>
      <c r="S267" s="51">
        <f>IF(SUMPRODUCT(($A$4:$A267=A267)*($F$4:$F267=F267))&gt;1,0,1)</f>
        <v>1</v>
      </c>
      <c r="T267" s="51">
        <f>IF(SUMPRODUCT(($A$4:$A267=A267)*($G$4:$G267=G267))&gt;1,0,1)</f>
        <v>1</v>
      </c>
      <c r="U267" s="51">
        <f>IF(SUMPRODUCT(($A$4:$A267=A267)*($H$4:$H267=H267))&gt;1,0,1)</f>
        <v>1</v>
      </c>
      <c r="V267" s="74">
        <f>IF(SUMPRODUCT(($A$4:$A267=A267)*($K$4:$K267=K267))&gt;1,0,1)</f>
        <v>1</v>
      </c>
      <c r="W267" s="74">
        <f>IF(SUMPRODUCT(($A$4:$A267=Таблица3[[#This Row],[Наименование]])*($B$4:$B267=Таблица3[[#This Row],[ИНН]])*($I$4:$I267=I267))&gt;1,0,1)</f>
        <v>1</v>
      </c>
      <c r="X267" s="76">
        <f>Таблица3[[#This Row],[Категория]]-Таблица3[[#This Row],[Уникальные компании]]</f>
        <v>0</v>
      </c>
    </row>
    <row r="268" spans="1:24" s="62" customFormat="1" ht="63.75" x14ac:dyDescent="0.25">
      <c r="A268" s="72" t="s">
        <v>250</v>
      </c>
      <c r="B268" s="55">
        <v>1326189593</v>
      </c>
      <c r="C268" s="51" t="s">
        <v>600</v>
      </c>
      <c r="D268" s="52" t="s">
        <v>406</v>
      </c>
      <c r="E268" s="52" t="s">
        <v>364</v>
      </c>
      <c r="F268" s="52" t="s">
        <v>355</v>
      </c>
      <c r="G268" s="52" t="s">
        <v>368</v>
      </c>
      <c r="H268" s="52" t="s">
        <v>360</v>
      </c>
      <c r="I268" s="52" t="s">
        <v>340</v>
      </c>
      <c r="J268" s="51">
        <v>2023</v>
      </c>
      <c r="K268" s="51" t="s">
        <v>1080</v>
      </c>
      <c r="L268" s="63" t="s">
        <v>880</v>
      </c>
      <c r="M268" s="51" t="s">
        <v>881</v>
      </c>
      <c r="N268" s="56" t="s">
        <v>878</v>
      </c>
      <c r="O268" s="51" t="s">
        <v>879</v>
      </c>
      <c r="P268" s="61" t="s">
        <v>877</v>
      </c>
      <c r="Q268" s="51">
        <f>IF(SUMPRODUCT(($A$4:$A268=Таблица3[[#This Row],[Наименование]])*($B$4:$B268=Таблица3[[#This Row],[ИНН]]))&gt;1,0,1)</f>
        <v>0</v>
      </c>
      <c r="R268" s="51">
        <f>IF(SUMPRODUCT(($A$4:$A268=A268)*($E$4:$E268=E268))&gt;1,0,1)</f>
        <v>0</v>
      </c>
      <c r="S268" s="51">
        <f>IF(SUMPRODUCT(($A$4:$A268=A268)*($F$4:$F268=F268))&gt;1,0,1)</f>
        <v>0</v>
      </c>
      <c r="T268" s="51">
        <f>IF(SUMPRODUCT(($A$4:$A268=A268)*($G$4:$G268=G268))&gt;1,0,1)</f>
        <v>0</v>
      </c>
      <c r="U268" s="51">
        <f>IF(SUMPRODUCT(($A$4:$A268=A268)*($H$4:$H268=H268))&gt;1,0,1)</f>
        <v>0</v>
      </c>
      <c r="V268" s="74">
        <f>IF(SUMPRODUCT(($A$4:$A268=A268)*($K$4:$K268=K268))&gt;1,0,1)</f>
        <v>0</v>
      </c>
      <c r="W268" s="74">
        <f>IF(SUMPRODUCT(($A$4:$A268=Таблица3[[#This Row],[Наименование]])*($B$4:$B268=Таблица3[[#This Row],[ИНН]])*($I$4:$I268=I268))&gt;1,0,1)</f>
        <v>1</v>
      </c>
      <c r="X268" s="76">
        <f>Таблица3[[#This Row],[Категория]]-Таблица3[[#This Row],[Уникальные компании]]</f>
        <v>0</v>
      </c>
    </row>
    <row r="269" spans="1:24" s="62" customFormat="1" ht="63.75" x14ac:dyDescent="0.25">
      <c r="A269" s="72" t="s">
        <v>258</v>
      </c>
      <c r="B269" s="55">
        <v>1327012528</v>
      </c>
      <c r="C269" s="51" t="s">
        <v>912</v>
      </c>
      <c r="D269" s="52" t="s">
        <v>403</v>
      </c>
      <c r="E269" s="52" t="s">
        <v>365</v>
      </c>
      <c r="F269" s="52" t="s">
        <v>355</v>
      </c>
      <c r="G269" s="52" t="s">
        <v>369</v>
      </c>
      <c r="H269" s="52" t="s">
        <v>360</v>
      </c>
      <c r="I269" s="52" t="s">
        <v>336</v>
      </c>
      <c r="J269" s="51">
        <v>2023</v>
      </c>
      <c r="K269" s="51" t="s">
        <v>1080</v>
      </c>
      <c r="L269" s="63" t="s">
        <v>911</v>
      </c>
      <c r="M269" s="51" t="s">
        <v>913</v>
      </c>
      <c r="N269" s="56" t="s">
        <v>914</v>
      </c>
      <c r="O269" s="61" t="s">
        <v>915</v>
      </c>
      <c r="P269" s="51" t="s">
        <v>567</v>
      </c>
      <c r="Q269" s="51">
        <f>IF(SUMPRODUCT(($A$4:$A269=Таблица3[[#This Row],[Наименование]])*($B$4:$B269=Таблица3[[#This Row],[ИНН]]))&gt;1,0,1)</f>
        <v>1</v>
      </c>
      <c r="R269" s="51">
        <f>IF(SUMPRODUCT(($A$4:$A269=A269)*($E$4:$E269=E269))&gt;1,0,1)</f>
        <v>1</v>
      </c>
      <c r="S269" s="51">
        <f>IF(SUMPRODUCT(($A$4:$A269=A269)*($F$4:$F269=F269))&gt;1,0,1)</f>
        <v>1</v>
      </c>
      <c r="T269" s="51">
        <f>IF(SUMPRODUCT(($A$4:$A269=A269)*($G$4:$G269=G269))&gt;1,0,1)</f>
        <v>1</v>
      </c>
      <c r="U269" s="51">
        <f>IF(SUMPRODUCT(($A$4:$A269=A269)*($H$4:$H269=H269))&gt;1,0,1)</f>
        <v>1</v>
      </c>
      <c r="V269" s="74">
        <f>IF(SUMPRODUCT(($A$4:$A269=A269)*($K$4:$K269=K269))&gt;1,0,1)</f>
        <v>1</v>
      </c>
      <c r="W269" s="74">
        <f>IF(SUMPRODUCT(($A$4:$A269=Таблица3[[#This Row],[Наименование]])*($B$4:$B269=Таблица3[[#This Row],[ИНН]])*($I$4:$I269=I269))&gt;1,0,1)</f>
        <v>1</v>
      </c>
      <c r="X269" s="76">
        <f>Таблица3[[#This Row],[Категория]]-Таблица3[[#This Row],[Уникальные компании]]</f>
        <v>0</v>
      </c>
    </row>
    <row r="270" spans="1:24" s="62" customFormat="1" ht="51" x14ac:dyDescent="0.25">
      <c r="A270" s="72" t="s">
        <v>258</v>
      </c>
      <c r="B270" s="55">
        <v>1327012528</v>
      </c>
      <c r="C270" s="51" t="s">
        <v>912</v>
      </c>
      <c r="D270" s="52" t="s">
        <v>406</v>
      </c>
      <c r="E270" s="52" t="s">
        <v>365</v>
      </c>
      <c r="F270" s="52" t="s">
        <v>355</v>
      </c>
      <c r="G270" s="52" t="s">
        <v>369</v>
      </c>
      <c r="H270" s="52" t="s">
        <v>360</v>
      </c>
      <c r="I270" s="52" t="s">
        <v>340</v>
      </c>
      <c r="J270" s="51">
        <v>2023</v>
      </c>
      <c r="K270" s="51" t="s">
        <v>1080</v>
      </c>
      <c r="L270" s="63" t="s">
        <v>911</v>
      </c>
      <c r="M270" s="51" t="s">
        <v>913</v>
      </c>
      <c r="N270" s="56" t="s">
        <v>914</v>
      </c>
      <c r="O270" s="61" t="s">
        <v>915</v>
      </c>
      <c r="P270" s="51" t="s">
        <v>567</v>
      </c>
      <c r="Q270" s="51">
        <f>IF(SUMPRODUCT(($A$4:$A270=Таблица3[[#This Row],[Наименование]])*($B$4:$B270=Таблица3[[#This Row],[ИНН]]))&gt;1,0,1)</f>
        <v>0</v>
      </c>
      <c r="R270" s="51">
        <f>IF(SUMPRODUCT(($A$4:$A270=A270)*($E$4:$E270=E270))&gt;1,0,1)</f>
        <v>0</v>
      </c>
      <c r="S270" s="51">
        <f>IF(SUMPRODUCT(($A$4:$A270=A270)*($F$4:$F270=F270))&gt;1,0,1)</f>
        <v>0</v>
      </c>
      <c r="T270" s="51">
        <f>IF(SUMPRODUCT(($A$4:$A270=A270)*($G$4:$G270=G270))&gt;1,0,1)</f>
        <v>0</v>
      </c>
      <c r="U270" s="51">
        <f>IF(SUMPRODUCT(($A$4:$A270=A270)*($H$4:$H270=H270))&gt;1,0,1)</f>
        <v>0</v>
      </c>
      <c r="V270" s="74">
        <f>IF(SUMPRODUCT(($A$4:$A270=A270)*($K$4:$K270=K270))&gt;1,0,1)</f>
        <v>0</v>
      </c>
      <c r="W270" s="74">
        <f>IF(SUMPRODUCT(($A$4:$A270=Таблица3[[#This Row],[Наименование]])*($B$4:$B270=Таблица3[[#This Row],[ИНН]])*($I$4:$I270=I270))&gt;1,0,1)</f>
        <v>1</v>
      </c>
      <c r="X270" s="76">
        <f>Таблица3[[#This Row],[Категория]]-Таблица3[[#This Row],[Уникальные компании]]</f>
        <v>0</v>
      </c>
    </row>
    <row r="271" spans="1:24" s="62" customFormat="1" ht="63.75" x14ac:dyDescent="0.25">
      <c r="A271" s="72" t="s">
        <v>2071</v>
      </c>
      <c r="B271" s="55">
        <v>1327023400</v>
      </c>
      <c r="C271" s="51" t="s">
        <v>566</v>
      </c>
      <c r="D271" s="52" t="s">
        <v>395</v>
      </c>
      <c r="E271" s="52" t="s">
        <v>365</v>
      </c>
      <c r="F271" s="52" t="s">
        <v>355</v>
      </c>
      <c r="G271" s="52" t="s">
        <v>369</v>
      </c>
      <c r="H271" s="52" t="s">
        <v>360</v>
      </c>
      <c r="I271" s="52" t="s">
        <v>315</v>
      </c>
      <c r="J271" s="51">
        <v>2023</v>
      </c>
      <c r="K271" s="51" t="s">
        <v>1080</v>
      </c>
      <c r="L271" s="63">
        <v>42003</v>
      </c>
      <c r="M271" s="51" t="s">
        <v>565</v>
      </c>
      <c r="N271" s="64" t="s">
        <v>569</v>
      </c>
      <c r="O271" s="61" t="s">
        <v>570</v>
      </c>
      <c r="P271" s="61" t="s">
        <v>568</v>
      </c>
      <c r="Q271" s="51">
        <f>IF(SUMPRODUCT(($A$4:$A271=Таблица3[[#This Row],[Наименование]])*($B$4:$B271=Таблица3[[#This Row],[ИНН]]))&gt;1,0,1)</f>
        <v>1</v>
      </c>
      <c r="R271" s="51">
        <f>IF(SUMPRODUCT(($A$4:$A271=A271)*($E$4:$E271=E271))&gt;1,0,1)</f>
        <v>1</v>
      </c>
      <c r="S271" s="51">
        <f>IF(SUMPRODUCT(($A$4:$A271=A271)*($F$4:$F271=F271))&gt;1,0,1)</f>
        <v>1</v>
      </c>
      <c r="T271" s="51">
        <f>IF(SUMPRODUCT(($A$4:$A271=A271)*($G$4:$G271=G271))&gt;1,0,1)</f>
        <v>1</v>
      </c>
      <c r="U271" s="51">
        <f>IF(SUMPRODUCT(($A$4:$A271=A271)*($H$4:$H271=H271))&gt;1,0,1)</f>
        <v>1</v>
      </c>
      <c r="V271" s="74">
        <f>IF(SUMPRODUCT(($A$4:$A271=A271)*($K$4:$K271=K271))&gt;1,0,1)</f>
        <v>1</v>
      </c>
      <c r="W271" s="74">
        <f>IF(SUMPRODUCT(($A$4:$A271=Таблица3[[#This Row],[Наименование]])*($B$4:$B271=Таблица3[[#This Row],[ИНН]])*($I$4:$I271=I271))&gt;1,0,1)</f>
        <v>1</v>
      </c>
      <c r="X271" s="76">
        <f>Таблица3[[#This Row],[Категория]]-Таблица3[[#This Row],[Уникальные компании]]</f>
        <v>0</v>
      </c>
    </row>
    <row r="272" spans="1:24" ht="38.25" x14ac:dyDescent="0.25">
      <c r="A272" s="72" t="s">
        <v>187</v>
      </c>
      <c r="B272" s="55">
        <v>1326233274</v>
      </c>
      <c r="C272" s="51" t="s">
        <v>493</v>
      </c>
      <c r="D272" s="52" t="s">
        <v>395</v>
      </c>
      <c r="E272" s="52" t="s">
        <v>365</v>
      </c>
      <c r="F272" s="52" t="s">
        <v>355</v>
      </c>
      <c r="G272" s="52" t="s">
        <v>369</v>
      </c>
      <c r="H272" s="52" t="s">
        <v>360</v>
      </c>
      <c r="I272" s="52" t="s">
        <v>351</v>
      </c>
      <c r="J272" s="51">
        <v>2023</v>
      </c>
      <c r="K272" s="51" t="s">
        <v>1080</v>
      </c>
      <c r="L272" s="63">
        <v>42341</v>
      </c>
      <c r="M272" s="51" t="s">
        <v>534</v>
      </c>
      <c r="N272" s="56" t="s">
        <v>535</v>
      </c>
      <c r="O272" s="51" t="s">
        <v>567</v>
      </c>
      <c r="P272" s="51" t="s">
        <v>567</v>
      </c>
      <c r="Q272" s="51">
        <f>IF(SUMPRODUCT(($A$4:$A272=Таблица3[[#This Row],[Наименование]])*($B$4:$B272=Таблица3[[#This Row],[ИНН]]))&gt;1,0,1)</f>
        <v>1</v>
      </c>
      <c r="R272" s="51">
        <f>IF(SUMPRODUCT(($A$4:$A272=A272)*($E$4:$E272=E272))&gt;1,0,1)</f>
        <v>1</v>
      </c>
      <c r="S272" s="51">
        <f>IF(SUMPRODUCT(($A$4:$A272=A272)*($F$4:$F272=F272))&gt;1,0,1)</f>
        <v>1</v>
      </c>
      <c r="T272" s="51">
        <f>IF(SUMPRODUCT(($A$4:$A272=A272)*($G$4:$G272=G272))&gt;1,0,1)</f>
        <v>1</v>
      </c>
      <c r="U272" s="51">
        <f>IF(SUMPRODUCT(($A$4:$A272=A272)*($H$4:$H272=H272))&gt;1,0,1)</f>
        <v>1</v>
      </c>
      <c r="V272" s="74">
        <f>IF(SUMPRODUCT(($A$4:$A272=A272)*($K$4:$K272=K272))&gt;1,0,1)</f>
        <v>1</v>
      </c>
      <c r="W272" s="74">
        <f>IF(SUMPRODUCT(($A$4:$A272=Таблица3[[#This Row],[Наименование]])*($B$4:$B272=Таблица3[[#This Row],[ИНН]])*($I$4:$I272=I272))&gt;1,0,1)</f>
        <v>1</v>
      </c>
      <c r="X272" s="76">
        <f>Таблица3[[#This Row],[Категория]]-Таблица3[[#This Row],[Уникальные компании]]</f>
        <v>0</v>
      </c>
    </row>
    <row r="273" spans="1:24" ht="38.25" x14ac:dyDescent="0.25">
      <c r="A273" s="72" t="s">
        <v>187</v>
      </c>
      <c r="B273" s="55">
        <v>1326233274</v>
      </c>
      <c r="C273" s="51" t="s">
        <v>493</v>
      </c>
      <c r="D273" s="52" t="s">
        <v>396</v>
      </c>
      <c r="E273" s="52" t="s">
        <v>365</v>
      </c>
      <c r="F273" s="52" t="s">
        <v>355</v>
      </c>
      <c r="G273" s="52" t="s">
        <v>369</v>
      </c>
      <c r="H273" s="52" t="s">
        <v>360</v>
      </c>
      <c r="I273" s="52" t="s">
        <v>312</v>
      </c>
      <c r="J273" s="51">
        <v>2023</v>
      </c>
      <c r="K273" s="51" t="s">
        <v>1080</v>
      </c>
      <c r="L273" s="63">
        <v>42341</v>
      </c>
      <c r="M273" s="51" t="s">
        <v>534</v>
      </c>
      <c r="N273" s="56" t="s">
        <v>535</v>
      </c>
      <c r="O273" s="51" t="s">
        <v>567</v>
      </c>
      <c r="P273" s="51" t="s">
        <v>567</v>
      </c>
      <c r="Q273" s="51">
        <f>IF(SUMPRODUCT(($A$4:$A273=Таблица3[[#This Row],[Наименование]])*($B$4:$B273=Таблица3[[#This Row],[ИНН]]))&gt;1,0,1)</f>
        <v>0</v>
      </c>
      <c r="R273" s="51">
        <f>IF(SUMPRODUCT(($A$4:$A273=A273)*($E$4:$E273=E273))&gt;1,0,1)</f>
        <v>0</v>
      </c>
      <c r="S273" s="51">
        <f>IF(SUMPRODUCT(($A$4:$A273=A273)*($F$4:$F273=F273))&gt;1,0,1)</f>
        <v>0</v>
      </c>
      <c r="T273" s="51">
        <f>IF(SUMPRODUCT(($A$4:$A273=A273)*($G$4:$G273=G273))&gt;1,0,1)</f>
        <v>0</v>
      </c>
      <c r="U273" s="51">
        <f>IF(SUMPRODUCT(($A$4:$A273=A273)*($H$4:$H273=H273))&gt;1,0,1)</f>
        <v>0</v>
      </c>
      <c r="V273" s="74">
        <f>IF(SUMPRODUCT(($A$4:$A273=A273)*($K$4:$K273=K273))&gt;1,0,1)</f>
        <v>0</v>
      </c>
      <c r="W273" s="74">
        <f>IF(SUMPRODUCT(($A$4:$A273=Таблица3[[#This Row],[Наименование]])*($B$4:$B273=Таблица3[[#This Row],[ИНН]])*($I$4:$I273=I273))&gt;1,0,1)</f>
        <v>1</v>
      </c>
      <c r="X273" s="76">
        <f>Таблица3[[#This Row],[Категория]]-Таблица3[[#This Row],[Уникальные компании]]</f>
        <v>0</v>
      </c>
    </row>
    <row r="274" spans="1:24" ht="51" x14ac:dyDescent="0.25">
      <c r="A274" s="72" t="s">
        <v>233</v>
      </c>
      <c r="B274" s="55">
        <v>1328165460</v>
      </c>
      <c r="C274" s="51" t="s">
        <v>782</v>
      </c>
      <c r="D274" s="52" t="s">
        <v>399</v>
      </c>
      <c r="E274" s="52" t="s">
        <v>362</v>
      </c>
      <c r="F274" s="52" t="s">
        <v>355</v>
      </c>
      <c r="G274" s="52" t="s">
        <v>366</v>
      </c>
      <c r="H274" s="52" t="s">
        <v>360</v>
      </c>
      <c r="I274" s="52" t="s">
        <v>332</v>
      </c>
      <c r="J274" s="51">
        <v>2023</v>
      </c>
      <c r="K274" s="51" t="s">
        <v>1080</v>
      </c>
      <c r="L274" s="63" t="s">
        <v>794</v>
      </c>
      <c r="M274" s="51" t="s">
        <v>795</v>
      </c>
      <c r="N274" s="56" t="s">
        <v>793</v>
      </c>
      <c r="O274" s="61" t="s">
        <v>792</v>
      </c>
      <c r="P274" s="61" t="s">
        <v>791</v>
      </c>
      <c r="Q274" s="51">
        <f>IF(SUMPRODUCT(($A$4:$A274=Таблица3[[#This Row],[Наименование]])*($B$4:$B274=Таблица3[[#This Row],[ИНН]]))&gt;1,0,1)</f>
        <v>1</v>
      </c>
      <c r="R274" s="51">
        <f>IF(SUMPRODUCT(($A$4:$A274=A274)*($E$4:$E274=E274))&gt;1,0,1)</f>
        <v>1</v>
      </c>
      <c r="S274" s="51">
        <f>IF(SUMPRODUCT(($A$4:$A274=A274)*($F$4:$F274=F274))&gt;1,0,1)</f>
        <v>1</v>
      </c>
      <c r="T274" s="51">
        <f>IF(SUMPRODUCT(($A$4:$A274=A274)*($G$4:$G274=G274))&gt;1,0,1)</f>
        <v>1</v>
      </c>
      <c r="U274" s="51">
        <f>IF(SUMPRODUCT(($A$4:$A274=A274)*($H$4:$H274=H274))&gt;1,0,1)</f>
        <v>1</v>
      </c>
      <c r="V274" s="74">
        <f>IF(SUMPRODUCT(($A$4:$A274=A274)*($K$4:$K274=K274))&gt;1,0,1)</f>
        <v>1</v>
      </c>
      <c r="W274" s="74">
        <f>IF(SUMPRODUCT(($A$4:$A274=Таблица3[[#This Row],[Наименование]])*($B$4:$B274=Таблица3[[#This Row],[ИНН]])*($I$4:$I274=I274))&gt;1,0,1)</f>
        <v>1</v>
      </c>
      <c r="X274" s="76">
        <f>Таблица3[[#This Row],[Категория]]-Таблица3[[#This Row],[Уникальные компании]]</f>
        <v>0</v>
      </c>
    </row>
    <row r="275" spans="1:24" ht="89.25" x14ac:dyDescent="0.25">
      <c r="A275" s="72" t="s">
        <v>193</v>
      </c>
      <c r="B275" s="55">
        <v>7735573890</v>
      </c>
      <c r="C275" s="51" t="s">
        <v>556</v>
      </c>
      <c r="D275" s="52" t="s">
        <v>395</v>
      </c>
      <c r="E275" s="52" t="s">
        <v>363</v>
      </c>
      <c r="F275" s="52" t="s">
        <v>355</v>
      </c>
      <c r="G275" s="52" t="s">
        <v>366</v>
      </c>
      <c r="H275" s="52" t="s">
        <v>360</v>
      </c>
      <c r="I275" s="52" t="s">
        <v>315</v>
      </c>
      <c r="J275" s="51">
        <v>2023</v>
      </c>
      <c r="K275" s="51" t="s">
        <v>1080</v>
      </c>
      <c r="L275" s="63" t="s">
        <v>555</v>
      </c>
      <c r="M275" s="51" t="s">
        <v>558</v>
      </c>
      <c r="N275" s="56" t="s">
        <v>557</v>
      </c>
      <c r="O275" s="61" t="s">
        <v>559</v>
      </c>
      <c r="P275" s="51" t="s">
        <v>567</v>
      </c>
      <c r="Q275" s="51">
        <f>IF(SUMPRODUCT(($A$4:$A275=Таблица3[[#This Row],[Наименование]])*($B$4:$B275=Таблица3[[#This Row],[ИНН]]))&gt;1,0,1)</f>
        <v>1</v>
      </c>
      <c r="R275" s="51">
        <f>IF(SUMPRODUCT(($A$4:$A275=A275)*($E$4:$E275=E275))&gt;1,0,1)</f>
        <v>1</v>
      </c>
      <c r="S275" s="51">
        <f>IF(SUMPRODUCT(($A$4:$A275=A275)*($F$4:$F275=F275))&gt;1,0,1)</f>
        <v>1</v>
      </c>
      <c r="T275" s="51">
        <f>IF(SUMPRODUCT(($A$4:$A275=A275)*($G$4:$G275=G275))&gt;1,0,1)</f>
        <v>1</v>
      </c>
      <c r="U275" s="51">
        <f>IF(SUMPRODUCT(($A$4:$A275=A275)*($H$4:$H275=H275))&gt;1,0,1)</f>
        <v>1</v>
      </c>
      <c r="V275" s="74">
        <f>IF(SUMPRODUCT(($A$4:$A275=A275)*($K$4:$K275=K275))&gt;1,0,1)</f>
        <v>1</v>
      </c>
      <c r="W275" s="74">
        <f>IF(SUMPRODUCT(($A$4:$A275=Таблица3[[#This Row],[Наименование]])*($B$4:$B275=Таблица3[[#This Row],[ИНН]])*($I$4:$I275=I275))&gt;1,0,1)</f>
        <v>1</v>
      </c>
      <c r="X275" s="76">
        <f>Таблица3[[#This Row],[Категория]]-Таблица3[[#This Row],[Уникальные компании]]</f>
        <v>0</v>
      </c>
    </row>
    <row r="276" spans="1:24" ht="89.25" x14ac:dyDescent="0.25">
      <c r="A276" s="72" t="s">
        <v>193</v>
      </c>
      <c r="B276" s="55">
        <v>7735573890</v>
      </c>
      <c r="C276" s="51" t="s">
        <v>556</v>
      </c>
      <c r="D276" s="52" t="s">
        <v>399</v>
      </c>
      <c r="E276" s="52" t="s">
        <v>363</v>
      </c>
      <c r="F276" s="52" t="s">
        <v>355</v>
      </c>
      <c r="G276" s="52" t="s">
        <v>366</v>
      </c>
      <c r="H276" s="52" t="s">
        <v>360</v>
      </c>
      <c r="I276" s="52" t="s">
        <v>331</v>
      </c>
      <c r="J276" s="51">
        <v>2023</v>
      </c>
      <c r="K276" s="51" t="s">
        <v>1080</v>
      </c>
      <c r="L276" s="63" t="s">
        <v>555</v>
      </c>
      <c r="M276" s="51" t="s">
        <v>558</v>
      </c>
      <c r="N276" s="56" t="s">
        <v>557</v>
      </c>
      <c r="O276" s="61" t="s">
        <v>559</v>
      </c>
      <c r="P276" s="51" t="s">
        <v>567</v>
      </c>
      <c r="Q276" s="51">
        <f>IF(SUMPRODUCT(($A$4:$A276=Таблица3[[#This Row],[Наименование]])*($B$4:$B276=Таблица3[[#This Row],[ИНН]]))&gt;1,0,1)</f>
        <v>0</v>
      </c>
      <c r="R276" s="51">
        <f>IF(SUMPRODUCT(($A$4:$A276=A276)*($E$4:$E276=E276))&gt;1,0,1)</f>
        <v>0</v>
      </c>
      <c r="S276" s="51">
        <f>IF(SUMPRODUCT(($A$4:$A276=A276)*($F$4:$F276=F276))&gt;1,0,1)</f>
        <v>0</v>
      </c>
      <c r="T276" s="51">
        <f>IF(SUMPRODUCT(($A$4:$A276=A276)*($G$4:$G276=G276))&gt;1,0,1)</f>
        <v>0</v>
      </c>
      <c r="U276" s="51">
        <f>IF(SUMPRODUCT(($A$4:$A276=A276)*($H$4:$H276=H276))&gt;1,0,1)</f>
        <v>0</v>
      </c>
      <c r="V276" s="74">
        <f>IF(SUMPRODUCT(($A$4:$A276=A276)*($K$4:$K276=K276))&gt;1,0,1)</f>
        <v>0</v>
      </c>
      <c r="W276" s="74">
        <f>IF(SUMPRODUCT(($A$4:$A276=Таблица3[[#This Row],[Наименование]])*($B$4:$B276=Таблица3[[#This Row],[ИНН]])*($I$4:$I276=I276))&gt;1,0,1)</f>
        <v>1</v>
      </c>
      <c r="X276" s="76">
        <f>Таблица3[[#This Row],[Категория]]-Таблица3[[#This Row],[Уникальные компании]]</f>
        <v>0</v>
      </c>
    </row>
    <row r="277" spans="1:24" ht="89.25" x14ac:dyDescent="0.25">
      <c r="A277" s="72" t="s">
        <v>193</v>
      </c>
      <c r="B277" s="55">
        <v>7735573890</v>
      </c>
      <c r="C277" s="51" t="s">
        <v>556</v>
      </c>
      <c r="D277" s="52" t="s">
        <v>401</v>
      </c>
      <c r="E277" s="52" t="s">
        <v>363</v>
      </c>
      <c r="F277" s="52" t="s">
        <v>355</v>
      </c>
      <c r="G277" s="52" t="s">
        <v>366</v>
      </c>
      <c r="H277" s="52" t="s">
        <v>360</v>
      </c>
      <c r="I277" s="52" t="s">
        <v>354</v>
      </c>
      <c r="J277" s="51">
        <v>2023</v>
      </c>
      <c r="K277" s="51" t="s">
        <v>1080</v>
      </c>
      <c r="L277" s="63" t="s">
        <v>555</v>
      </c>
      <c r="M277" s="51" t="s">
        <v>558</v>
      </c>
      <c r="N277" s="56" t="s">
        <v>557</v>
      </c>
      <c r="O277" s="61" t="s">
        <v>559</v>
      </c>
      <c r="P277" s="51" t="s">
        <v>567</v>
      </c>
      <c r="Q277" s="51">
        <f>IF(SUMPRODUCT(($A$4:$A277=Таблица3[[#This Row],[Наименование]])*($B$4:$B277=Таблица3[[#This Row],[ИНН]]))&gt;1,0,1)</f>
        <v>0</v>
      </c>
      <c r="R277" s="51">
        <f>IF(SUMPRODUCT(($A$4:$A277=A277)*($E$4:$E277=E277))&gt;1,0,1)</f>
        <v>0</v>
      </c>
      <c r="S277" s="51">
        <f>IF(SUMPRODUCT(($A$4:$A277=A277)*($F$4:$F277=F277))&gt;1,0,1)</f>
        <v>0</v>
      </c>
      <c r="T277" s="51">
        <f>IF(SUMPRODUCT(($A$4:$A277=A277)*($G$4:$G277=G277))&gt;1,0,1)</f>
        <v>0</v>
      </c>
      <c r="U277" s="51">
        <f>IF(SUMPRODUCT(($A$4:$A277=A277)*($H$4:$H277=H277))&gt;1,0,1)</f>
        <v>0</v>
      </c>
      <c r="V277" s="74">
        <f>IF(SUMPRODUCT(($A$4:$A277=A277)*($K$4:$K277=K277))&gt;1,0,1)</f>
        <v>0</v>
      </c>
      <c r="W277" s="74">
        <f>IF(SUMPRODUCT(($A$4:$A277=Таблица3[[#This Row],[Наименование]])*($B$4:$B277=Таблица3[[#This Row],[ИНН]])*($I$4:$I277=I277))&gt;1,0,1)</f>
        <v>1</v>
      </c>
      <c r="X277" s="76">
        <f>Таблица3[[#This Row],[Категория]]-Таблица3[[#This Row],[Уникальные компании]]</f>
        <v>0</v>
      </c>
    </row>
    <row r="278" spans="1:24" ht="89.25" x14ac:dyDescent="0.25">
      <c r="A278" s="72" t="s">
        <v>193</v>
      </c>
      <c r="B278" s="55">
        <v>7735573890</v>
      </c>
      <c r="C278" s="51" t="s">
        <v>556</v>
      </c>
      <c r="D278" s="52" t="s">
        <v>403</v>
      </c>
      <c r="E278" s="52" t="s">
        <v>363</v>
      </c>
      <c r="F278" s="52" t="s">
        <v>355</v>
      </c>
      <c r="G278" s="52" t="s">
        <v>366</v>
      </c>
      <c r="H278" s="52" t="s">
        <v>360</v>
      </c>
      <c r="I278" s="52" t="s">
        <v>335</v>
      </c>
      <c r="J278" s="51">
        <v>2023</v>
      </c>
      <c r="K278" s="51" t="s">
        <v>1080</v>
      </c>
      <c r="L278" s="63" t="s">
        <v>555</v>
      </c>
      <c r="M278" s="51" t="s">
        <v>558</v>
      </c>
      <c r="N278" s="56" t="s">
        <v>557</v>
      </c>
      <c r="O278" s="61" t="s">
        <v>559</v>
      </c>
      <c r="P278" s="51" t="s">
        <v>567</v>
      </c>
      <c r="Q278" s="51">
        <f>IF(SUMPRODUCT(($A$4:$A278=Таблица3[[#This Row],[Наименование]])*($B$4:$B278=Таблица3[[#This Row],[ИНН]]))&gt;1,0,1)</f>
        <v>0</v>
      </c>
      <c r="R278" s="51">
        <f>IF(SUMPRODUCT(($A$4:$A278=A278)*($E$4:$E278=E278))&gt;1,0,1)</f>
        <v>0</v>
      </c>
      <c r="S278" s="51">
        <f>IF(SUMPRODUCT(($A$4:$A278=A278)*($F$4:$F278=F278))&gt;1,0,1)</f>
        <v>0</v>
      </c>
      <c r="T278" s="51">
        <f>IF(SUMPRODUCT(($A$4:$A278=A278)*($G$4:$G278=G278))&gt;1,0,1)</f>
        <v>0</v>
      </c>
      <c r="U278" s="51">
        <f>IF(SUMPRODUCT(($A$4:$A278=A278)*($H$4:$H278=H278))&gt;1,0,1)</f>
        <v>0</v>
      </c>
      <c r="V278" s="74">
        <f>IF(SUMPRODUCT(($A$4:$A278=A278)*($K$4:$K278=K278))&gt;1,0,1)</f>
        <v>0</v>
      </c>
      <c r="W278" s="74">
        <f>IF(SUMPRODUCT(($A$4:$A278=Таблица3[[#This Row],[Наименование]])*($B$4:$B278=Таблица3[[#This Row],[ИНН]])*($I$4:$I278=I278))&gt;1,0,1)</f>
        <v>1</v>
      </c>
      <c r="X278" s="76">
        <f>Таблица3[[#This Row],[Категория]]-Таблица3[[#This Row],[Уникальные компании]]</f>
        <v>0</v>
      </c>
    </row>
    <row r="279" spans="1:24" ht="89.25" x14ac:dyDescent="0.25">
      <c r="A279" s="72" t="s">
        <v>193</v>
      </c>
      <c r="B279" s="55">
        <v>7735573890</v>
      </c>
      <c r="C279" s="51" t="s">
        <v>556</v>
      </c>
      <c r="D279" s="52" t="s">
        <v>401</v>
      </c>
      <c r="E279" s="52" t="s">
        <v>363</v>
      </c>
      <c r="F279" s="52" t="s">
        <v>355</v>
      </c>
      <c r="G279" s="52" t="s">
        <v>366</v>
      </c>
      <c r="H279" s="52" t="s">
        <v>360</v>
      </c>
      <c r="I279" s="52" t="s">
        <v>339</v>
      </c>
      <c r="J279" s="51">
        <v>2023</v>
      </c>
      <c r="K279" s="51" t="s">
        <v>1080</v>
      </c>
      <c r="L279" s="63" t="s">
        <v>555</v>
      </c>
      <c r="M279" s="51" t="s">
        <v>558</v>
      </c>
      <c r="N279" s="56" t="s">
        <v>557</v>
      </c>
      <c r="O279" s="61" t="s">
        <v>559</v>
      </c>
      <c r="P279" s="51" t="s">
        <v>567</v>
      </c>
      <c r="Q279" s="51">
        <f>IF(SUMPRODUCT(($A$4:$A279=Таблица3[[#This Row],[Наименование]])*($B$4:$B279=Таблица3[[#This Row],[ИНН]]))&gt;1,0,1)</f>
        <v>0</v>
      </c>
      <c r="R279" s="51">
        <f>IF(SUMPRODUCT(($A$4:$A279=A279)*($E$4:$E279=E279))&gt;1,0,1)</f>
        <v>0</v>
      </c>
      <c r="S279" s="51">
        <f>IF(SUMPRODUCT(($A$4:$A279=A279)*($F$4:$F279=F279))&gt;1,0,1)</f>
        <v>0</v>
      </c>
      <c r="T279" s="51">
        <f>IF(SUMPRODUCT(($A$4:$A279=A279)*($G$4:$G279=G279))&gt;1,0,1)</f>
        <v>0</v>
      </c>
      <c r="U279" s="51">
        <f>IF(SUMPRODUCT(($A$4:$A279=A279)*($H$4:$H279=H279))&gt;1,0,1)</f>
        <v>0</v>
      </c>
      <c r="V279" s="74">
        <f>IF(SUMPRODUCT(($A$4:$A279=A279)*($K$4:$K279=K279))&gt;1,0,1)</f>
        <v>0</v>
      </c>
      <c r="W279" s="74">
        <f>IF(SUMPRODUCT(($A$4:$A279=Таблица3[[#This Row],[Наименование]])*($B$4:$B279=Таблица3[[#This Row],[ИНН]])*($I$4:$I279=I279))&gt;1,0,1)</f>
        <v>1</v>
      </c>
      <c r="X279" s="76">
        <f>Таблица3[[#This Row],[Категория]]-Таблица3[[#This Row],[Уникальные компании]]</f>
        <v>0</v>
      </c>
    </row>
    <row r="280" spans="1:24" ht="63.75" x14ac:dyDescent="0.25">
      <c r="A280" s="72" t="s">
        <v>215</v>
      </c>
      <c r="B280" s="55">
        <v>1325013893</v>
      </c>
      <c r="C280" s="51" t="s">
        <v>675</v>
      </c>
      <c r="D280" s="52" t="s">
        <v>399</v>
      </c>
      <c r="E280" s="52" t="s">
        <v>362</v>
      </c>
      <c r="F280" s="52" t="s">
        <v>359</v>
      </c>
      <c r="G280" s="52" t="s">
        <v>366</v>
      </c>
      <c r="H280" s="52" t="s">
        <v>360</v>
      </c>
      <c r="I280" s="52" t="s">
        <v>332</v>
      </c>
      <c r="J280" s="51">
        <v>2023</v>
      </c>
      <c r="K280" s="51" t="s">
        <v>1080</v>
      </c>
      <c r="L280" s="63" t="s">
        <v>673</v>
      </c>
      <c r="M280" s="51" t="s">
        <v>679</v>
      </c>
      <c r="N280" s="56" t="s">
        <v>677</v>
      </c>
      <c r="O280" s="61" t="s">
        <v>678</v>
      </c>
      <c r="P280" s="61" t="s">
        <v>676</v>
      </c>
      <c r="Q280" s="51">
        <f>IF(SUMPRODUCT(($A$4:$A280=Таблица3[[#This Row],[Наименование]])*($B$4:$B280=Таблица3[[#This Row],[ИНН]]))&gt;1,0,1)</f>
        <v>1</v>
      </c>
      <c r="R280" s="51">
        <f>IF(SUMPRODUCT(($A$4:$A280=A280)*($E$4:$E280=E280))&gt;1,0,1)</f>
        <v>1</v>
      </c>
      <c r="S280" s="51">
        <f>IF(SUMPRODUCT(($A$4:$A280=A280)*($F$4:$F280=F280))&gt;1,0,1)</f>
        <v>1</v>
      </c>
      <c r="T280" s="51">
        <f>IF(SUMPRODUCT(($A$4:$A280=A280)*($G$4:$G280=G280))&gt;1,0,1)</f>
        <v>1</v>
      </c>
      <c r="U280" s="51">
        <f>IF(SUMPRODUCT(($A$4:$A280=A280)*($H$4:$H280=H280))&gt;1,0,1)</f>
        <v>1</v>
      </c>
      <c r="V280" s="74">
        <f>IF(SUMPRODUCT(($A$4:$A280=A280)*($K$4:$K280=K280))&gt;1,0,1)</f>
        <v>1</v>
      </c>
      <c r="W280" s="74">
        <f>IF(SUMPRODUCT(($A$4:$A280=Таблица3[[#This Row],[Наименование]])*($B$4:$B280=Таблица3[[#This Row],[ИНН]])*($I$4:$I280=I280))&gt;1,0,1)</f>
        <v>1</v>
      </c>
      <c r="X280" s="76">
        <f>Таблица3[[#This Row],[Категория]]-Таблица3[[#This Row],[Уникальные компании]]</f>
        <v>0</v>
      </c>
    </row>
    <row r="281" spans="1:24" ht="63.75" x14ac:dyDescent="0.25">
      <c r="A281" s="72" t="s">
        <v>215</v>
      </c>
      <c r="B281" s="55">
        <v>1325013893</v>
      </c>
      <c r="C281" s="51" t="s">
        <v>675</v>
      </c>
      <c r="D281" s="52" t="s">
        <v>401</v>
      </c>
      <c r="E281" s="52" t="s">
        <v>362</v>
      </c>
      <c r="F281" s="52" t="s">
        <v>359</v>
      </c>
      <c r="G281" s="52" t="s">
        <v>366</v>
      </c>
      <c r="H281" s="52" t="s">
        <v>360</v>
      </c>
      <c r="I281" s="52" t="s">
        <v>339</v>
      </c>
      <c r="J281" s="51">
        <v>2023</v>
      </c>
      <c r="K281" s="51" t="s">
        <v>1080</v>
      </c>
      <c r="L281" s="63" t="s">
        <v>673</v>
      </c>
      <c r="M281" s="51" t="s">
        <v>679</v>
      </c>
      <c r="N281" s="56" t="s">
        <v>677</v>
      </c>
      <c r="O281" s="61" t="s">
        <v>678</v>
      </c>
      <c r="P281" s="61" t="s">
        <v>676</v>
      </c>
      <c r="Q281" s="51">
        <f>IF(SUMPRODUCT(($A$4:$A281=Таблица3[[#This Row],[Наименование]])*($B$4:$B281=Таблица3[[#This Row],[ИНН]]))&gt;1,0,1)</f>
        <v>0</v>
      </c>
      <c r="R281" s="51">
        <f>IF(SUMPRODUCT(($A$4:$A281=A281)*($E$4:$E281=E281))&gt;1,0,1)</f>
        <v>0</v>
      </c>
      <c r="S281" s="51">
        <f>IF(SUMPRODUCT(($A$4:$A281=A281)*($F$4:$F281=F281))&gt;1,0,1)</f>
        <v>0</v>
      </c>
      <c r="T281" s="51">
        <f>IF(SUMPRODUCT(($A$4:$A281=A281)*($G$4:$G281=G281))&gt;1,0,1)</f>
        <v>0</v>
      </c>
      <c r="U281" s="51">
        <f>IF(SUMPRODUCT(($A$4:$A281=A281)*($H$4:$H281=H281))&gt;1,0,1)</f>
        <v>0</v>
      </c>
      <c r="V281" s="74">
        <f>IF(SUMPRODUCT(($A$4:$A281=A281)*($K$4:$K281=K281))&gt;1,0,1)</f>
        <v>0</v>
      </c>
      <c r="W281" s="74">
        <f>IF(SUMPRODUCT(($A$4:$A281=Таблица3[[#This Row],[Наименование]])*($B$4:$B281=Таблица3[[#This Row],[ИНН]])*($I$4:$I281=I281))&gt;1,0,1)</f>
        <v>1</v>
      </c>
      <c r="X281" s="76">
        <f>Таблица3[[#This Row],[Категория]]-Таблица3[[#This Row],[Уникальные компании]]</f>
        <v>0</v>
      </c>
    </row>
    <row r="282" spans="1:24" ht="63.75" x14ac:dyDescent="0.25">
      <c r="A282" s="72" t="s">
        <v>215</v>
      </c>
      <c r="B282" s="55">
        <v>1325013893</v>
      </c>
      <c r="C282" s="51" t="s">
        <v>675</v>
      </c>
      <c r="D282" s="52" t="s">
        <v>402</v>
      </c>
      <c r="E282" s="52" t="s">
        <v>362</v>
      </c>
      <c r="F282" s="52" t="s">
        <v>359</v>
      </c>
      <c r="G282" s="52" t="s">
        <v>366</v>
      </c>
      <c r="H282" s="52" t="s">
        <v>360</v>
      </c>
      <c r="I282" s="52" t="s">
        <v>336</v>
      </c>
      <c r="J282" s="51">
        <v>2023</v>
      </c>
      <c r="K282" s="51" t="s">
        <v>1080</v>
      </c>
      <c r="L282" s="63" t="s">
        <v>673</v>
      </c>
      <c r="M282" s="51" t="s">
        <v>679</v>
      </c>
      <c r="N282" s="56" t="s">
        <v>677</v>
      </c>
      <c r="O282" s="61" t="s">
        <v>678</v>
      </c>
      <c r="P282" s="61" t="s">
        <v>676</v>
      </c>
      <c r="Q282" s="51">
        <f>IF(SUMPRODUCT(($A$4:$A282=Таблица3[[#This Row],[Наименование]])*($B$4:$B282=Таблица3[[#This Row],[ИНН]]))&gt;1,0,1)</f>
        <v>0</v>
      </c>
      <c r="R282" s="51">
        <f>IF(SUMPRODUCT(($A$4:$A282=A282)*($E$4:$E282=E282))&gt;1,0,1)</f>
        <v>0</v>
      </c>
      <c r="S282" s="51">
        <f>IF(SUMPRODUCT(($A$4:$A282=A282)*($F$4:$F282=F282))&gt;1,0,1)</f>
        <v>0</v>
      </c>
      <c r="T282" s="51">
        <f>IF(SUMPRODUCT(($A$4:$A282=A282)*($G$4:$G282=G282))&gt;1,0,1)</f>
        <v>0</v>
      </c>
      <c r="U282" s="51">
        <f>IF(SUMPRODUCT(($A$4:$A282=A282)*($H$4:$H282=H282))&gt;1,0,1)</f>
        <v>0</v>
      </c>
      <c r="V282" s="74">
        <f>IF(SUMPRODUCT(($A$4:$A282=A282)*($K$4:$K282=K282))&gt;1,0,1)</f>
        <v>0</v>
      </c>
      <c r="W282" s="74">
        <f>IF(SUMPRODUCT(($A$4:$A282=Таблица3[[#This Row],[Наименование]])*($B$4:$B282=Таблица3[[#This Row],[ИНН]])*($I$4:$I282=I282))&gt;1,0,1)</f>
        <v>1</v>
      </c>
      <c r="X282" s="76">
        <f>Таблица3[[#This Row],[Категория]]-Таблица3[[#This Row],[Уникальные компании]]</f>
        <v>0</v>
      </c>
    </row>
    <row r="283" spans="1:24" ht="63.75" x14ac:dyDescent="0.25">
      <c r="A283" s="72" t="s">
        <v>215</v>
      </c>
      <c r="B283" s="55">
        <v>1325013893</v>
      </c>
      <c r="C283" s="51" t="s">
        <v>675</v>
      </c>
      <c r="D283" s="52" t="s">
        <v>427</v>
      </c>
      <c r="E283" s="52" t="s">
        <v>362</v>
      </c>
      <c r="F283" s="52" t="s">
        <v>359</v>
      </c>
      <c r="G283" s="52" t="s">
        <v>366</v>
      </c>
      <c r="H283" s="52" t="s">
        <v>360</v>
      </c>
      <c r="I283" s="52" t="s">
        <v>320</v>
      </c>
      <c r="J283" s="51">
        <v>2023</v>
      </c>
      <c r="K283" s="51" t="s">
        <v>1080</v>
      </c>
      <c r="L283" s="63" t="s">
        <v>673</v>
      </c>
      <c r="M283" s="51" t="s">
        <v>679</v>
      </c>
      <c r="N283" s="56" t="s">
        <v>677</v>
      </c>
      <c r="O283" s="61" t="s">
        <v>678</v>
      </c>
      <c r="P283" s="61" t="s">
        <v>676</v>
      </c>
      <c r="Q283" s="51">
        <f>IF(SUMPRODUCT(($A$4:$A283=Таблица3[[#This Row],[Наименование]])*($B$4:$B283=Таблица3[[#This Row],[ИНН]]))&gt;1,0,1)</f>
        <v>0</v>
      </c>
      <c r="R283" s="51">
        <f>IF(SUMPRODUCT(($A$4:$A283=A283)*($E$4:$E283=E283))&gt;1,0,1)</f>
        <v>0</v>
      </c>
      <c r="S283" s="51">
        <f>IF(SUMPRODUCT(($A$4:$A283=A283)*($F$4:$F283=F283))&gt;1,0,1)</f>
        <v>0</v>
      </c>
      <c r="T283" s="51">
        <f>IF(SUMPRODUCT(($A$4:$A283=A283)*($G$4:$G283=G283))&gt;1,0,1)</f>
        <v>0</v>
      </c>
      <c r="U283" s="51">
        <f>IF(SUMPRODUCT(($A$4:$A283=A283)*($H$4:$H283=H283))&gt;1,0,1)</f>
        <v>0</v>
      </c>
      <c r="V283" s="74">
        <f>IF(SUMPRODUCT(($A$4:$A283=A283)*($K$4:$K283=K283))&gt;1,0,1)</f>
        <v>0</v>
      </c>
      <c r="W283" s="74">
        <f>IF(SUMPRODUCT(($A$4:$A283=Таблица3[[#This Row],[Наименование]])*($B$4:$B283=Таблица3[[#This Row],[ИНН]])*($I$4:$I283=I283))&gt;1,0,1)</f>
        <v>1</v>
      </c>
      <c r="X283" s="76">
        <f>Таблица3[[#This Row],[Категория]]-Таблица3[[#This Row],[Уникальные компании]]</f>
        <v>0</v>
      </c>
    </row>
    <row r="284" spans="1:24" ht="63.75" x14ac:dyDescent="0.25">
      <c r="A284" s="84" t="s">
        <v>273</v>
      </c>
      <c r="B284" s="115">
        <v>1328006929</v>
      </c>
      <c r="C284" s="77" t="s">
        <v>640</v>
      </c>
      <c r="D284" s="52" t="s">
        <v>403</v>
      </c>
      <c r="E284" s="78" t="s">
        <v>365</v>
      </c>
      <c r="F284" s="52" t="s">
        <v>355</v>
      </c>
      <c r="G284" s="78" t="s">
        <v>369</v>
      </c>
      <c r="H284" s="78" t="s">
        <v>360</v>
      </c>
      <c r="I284" s="78" t="s">
        <v>336</v>
      </c>
      <c r="J284" s="51">
        <v>2023</v>
      </c>
      <c r="K284" s="51" t="s">
        <v>1080</v>
      </c>
      <c r="L284" s="79" t="s">
        <v>976</v>
      </c>
      <c r="M284" s="77" t="s">
        <v>975</v>
      </c>
      <c r="N284" s="154" t="s">
        <v>978</v>
      </c>
      <c r="O284" s="155" t="s">
        <v>979</v>
      </c>
      <c r="P284" s="61" t="s">
        <v>977</v>
      </c>
      <c r="Q284" s="51">
        <f>IF(SUMPRODUCT(($A$4:$A284=Таблица3[[#This Row],[Наименование]])*($B$4:$B284=Таблица3[[#This Row],[ИНН]]))&gt;1,0,1)</f>
        <v>1</v>
      </c>
      <c r="R284" s="51">
        <f>IF(SUMPRODUCT(($A$4:$A284=A284)*($E$4:$E284=E284))&gt;1,0,1)</f>
        <v>1</v>
      </c>
      <c r="S284" s="51">
        <f>IF(SUMPRODUCT(($A$4:$A284=A284)*($F$4:$F284=F284))&gt;1,0,1)</f>
        <v>1</v>
      </c>
      <c r="T284" s="51">
        <f>IF(SUMPRODUCT(($A$4:$A284=A284)*($G$4:$G284=G284))&gt;1,0,1)</f>
        <v>1</v>
      </c>
      <c r="U284" s="51">
        <f>IF(SUMPRODUCT(($A$4:$A284=A284)*($H$4:$H284=H284))&gt;1,0,1)</f>
        <v>1</v>
      </c>
      <c r="V284" s="74">
        <f>IF(SUMPRODUCT(($A$4:$A284=A284)*($K$4:$K284=K284))&gt;1,0,1)</f>
        <v>1</v>
      </c>
      <c r="W284" s="74">
        <f>IF(SUMPRODUCT(($A$4:$A284=Таблица3[[#This Row],[Наименование]])*($B$4:$B284=Таблица3[[#This Row],[ИНН]])*($I$4:$I284=I284))&gt;1,0,1)</f>
        <v>1</v>
      </c>
      <c r="X284" s="76">
        <f>Таблица3[[#This Row],[Категория]]-Таблица3[[#This Row],[Уникальные компании]]</f>
        <v>0</v>
      </c>
    </row>
    <row r="285" spans="1:24" ht="51" x14ac:dyDescent="0.25">
      <c r="A285" s="84" t="s">
        <v>1178</v>
      </c>
      <c r="B285" s="55">
        <v>1301000574</v>
      </c>
      <c r="C285" s="51" t="s">
        <v>493</v>
      </c>
      <c r="D285" s="52" t="s">
        <v>400</v>
      </c>
      <c r="E285" s="78" t="s">
        <v>365</v>
      </c>
      <c r="F285" s="52" t="s">
        <v>355</v>
      </c>
      <c r="G285" s="78" t="s">
        <v>368</v>
      </c>
      <c r="H285" s="78" t="s">
        <v>360</v>
      </c>
      <c r="I285" s="52" t="s">
        <v>330</v>
      </c>
      <c r="J285" s="51">
        <v>2023</v>
      </c>
      <c r="K285" s="51" t="s">
        <v>1092</v>
      </c>
      <c r="L285" s="63" t="s">
        <v>762</v>
      </c>
      <c r="M285" s="51" t="s">
        <v>763</v>
      </c>
      <c r="N285" s="56" t="s">
        <v>766</v>
      </c>
      <c r="O285" s="61" t="s">
        <v>765</v>
      </c>
      <c r="P285" s="61" t="s">
        <v>764</v>
      </c>
      <c r="Q285" s="51">
        <f>IF(SUMPRODUCT(($A$4:$A285=Таблица3[[#This Row],[Наименование]])*($B$4:$B285=Таблица3[[#This Row],[ИНН]]))&gt;1,0,1)</f>
        <v>1</v>
      </c>
      <c r="R285" s="51">
        <f>IF(SUMPRODUCT(($A$4:$A285=A285)*($E$4:$E285=E285))&gt;1,0,1)</f>
        <v>1</v>
      </c>
      <c r="S285" s="51">
        <f>IF(SUMPRODUCT(($A$4:$A285=A285)*($F$4:$F285=F285))&gt;1,0,1)</f>
        <v>1</v>
      </c>
      <c r="T285" s="51">
        <f>IF(SUMPRODUCT(($A$4:$A285=A285)*($G$4:$G285=G285))&gt;1,0,1)</f>
        <v>1</v>
      </c>
      <c r="U285" s="51">
        <f>IF(SUMPRODUCT(($A$4:$A285=A285)*($H$4:$H285=H285))&gt;1,0,1)</f>
        <v>1</v>
      </c>
      <c r="V285" s="74">
        <f>IF(SUMPRODUCT(($A$4:$A285=A285)*($K$4:$K285=K285))&gt;1,0,1)</f>
        <v>1</v>
      </c>
      <c r="W285" s="74">
        <f>IF(SUMPRODUCT(($A$4:$A285=Таблица3[[#This Row],[Наименование]])*($B$4:$B285=Таблица3[[#This Row],[ИНН]])*($I$4:$I285=I285))&gt;1,0,1)</f>
        <v>1</v>
      </c>
      <c r="X285" s="76">
        <f>Таблица3[[#This Row],[Категория]]-Таблица3[[#This Row],[Уникальные компании]]</f>
        <v>0</v>
      </c>
    </row>
    <row r="286" spans="1:24" ht="51" x14ac:dyDescent="0.25">
      <c r="A286" s="84" t="s">
        <v>1178</v>
      </c>
      <c r="B286" s="55">
        <v>1301000574</v>
      </c>
      <c r="C286" s="51" t="s">
        <v>493</v>
      </c>
      <c r="D286" s="52" t="s">
        <v>401</v>
      </c>
      <c r="E286" s="78" t="s">
        <v>365</v>
      </c>
      <c r="F286" s="52" t="s">
        <v>355</v>
      </c>
      <c r="G286" s="78" t="s">
        <v>368</v>
      </c>
      <c r="H286" s="78" t="s">
        <v>360</v>
      </c>
      <c r="I286" s="78" t="s">
        <v>339</v>
      </c>
      <c r="J286" s="51">
        <v>2023</v>
      </c>
      <c r="K286" s="51" t="s">
        <v>1092</v>
      </c>
      <c r="L286" s="63" t="s">
        <v>762</v>
      </c>
      <c r="M286" s="51" t="s">
        <v>763</v>
      </c>
      <c r="N286" s="56" t="s">
        <v>766</v>
      </c>
      <c r="O286" s="61" t="s">
        <v>765</v>
      </c>
      <c r="P286" s="61" t="s">
        <v>764</v>
      </c>
      <c r="Q286" s="51">
        <f>IF(SUMPRODUCT(($A$4:$A286=Таблица3[[#This Row],[Наименование]])*($B$4:$B286=Таблица3[[#This Row],[ИНН]]))&gt;1,0,1)</f>
        <v>0</v>
      </c>
      <c r="R286" s="51">
        <f>IF(SUMPRODUCT(($A$4:$A286=A286)*($E$4:$E286=E286))&gt;1,0,1)</f>
        <v>0</v>
      </c>
      <c r="S286" s="51">
        <f>IF(SUMPRODUCT(($A$4:$A286=A286)*($F$4:$F286=F286))&gt;1,0,1)</f>
        <v>0</v>
      </c>
      <c r="T286" s="51">
        <f>IF(SUMPRODUCT(($A$4:$A286=A286)*($G$4:$G286=G286))&gt;1,0,1)</f>
        <v>0</v>
      </c>
      <c r="U286" s="51">
        <f>IF(SUMPRODUCT(($A$4:$A286=A286)*($H$4:$H286=H286))&gt;1,0,1)</f>
        <v>0</v>
      </c>
      <c r="V286" s="74">
        <f>IF(SUMPRODUCT(($A$4:$A286=A286)*($K$4:$K286=K286))&gt;1,0,1)</f>
        <v>0</v>
      </c>
      <c r="W286" s="74">
        <f>IF(SUMPRODUCT(($A$4:$A286=Таблица3[[#This Row],[Наименование]])*($B$4:$B286=Таблица3[[#This Row],[ИНН]])*($I$4:$I286=I286))&gt;1,0,1)</f>
        <v>1</v>
      </c>
      <c r="X286" s="76">
        <f>Таблица3[[#This Row],[Категория]]-Таблица3[[#This Row],[Уникальные компании]]</f>
        <v>0</v>
      </c>
    </row>
    <row r="287" spans="1:24" ht="63.75" x14ac:dyDescent="0.25">
      <c r="A287" s="84" t="s">
        <v>1178</v>
      </c>
      <c r="B287" s="55">
        <v>1301000574</v>
      </c>
      <c r="C287" s="51" t="s">
        <v>493</v>
      </c>
      <c r="D287" s="52" t="s">
        <v>402</v>
      </c>
      <c r="E287" s="78" t="s">
        <v>365</v>
      </c>
      <c r="F287" s="52" t="s">
        <v>355</v>
      </c>
      <c r="G287" s="78" t="s">
        <v>368</v>
      </c>
      <c r="H287" s="78" t="s">
        <v>360</v>
      </c>
      <c r="I287" s="78" t="s">
        <v>336</v>
      </c>
      <c r="J287" s="51">
        <v>2023</v>
      </c>
      <c r="K287" s="51" t="s">
        <v>1092</v>
      </c>
      <c r="L287" s="63" t="s">
        <v>762</v>
      </c>
      <c r="M287" s="51" t="s">
        <v>763</v>
      </c>
      <c r="N287" s="56" t="s">
        <v>766</v>
      </c>
      <c r="O287" s="61" t="s">
        <v>765</v>
      </c>
      <c r="P287" s="61" t="s">
        <v>764</v>
      </c>
      <c r="Q287" s="51">
        <f>IF(SUMPRODUCT(($A$4:$A287=Таблица3[[#This Row],[Наименование]])*($B$4:$B287=Таблица3[[#This Row],[ИНН]]))&gt;1,0,1)</f>
        <v>0</v>
      </c>
      <c r="R287" s="51">
        <f>IF(SUMPRODUCT(($A$4:$A287=A287)*($E$4:$E287=E287))&gt;1,0,1)</f>
        <v>0</v>
      </c>
      <c r="S287" s="51">
        <f>IF(SUMPRODUCT(($A$4:$A287=A287)*($F$4:$F287=F287))&gt;1,0,1)</f>
        <v>0</v>
      </c>
      <c r="T287" s="51">
        <f>IF(SUMPRODUCT(($A$4:$A287=A287)*($G$4:$G287=G287))&gt;1,0,1)</f>
        <v>0</v>
      </c>
      <c r="U287" s="51">
        <f>IF(SUMPRODUCT(($A$4:$A287=A287)*($H$4:$H287=H287))&gt;1,0,1)</f>
        <v>0</v>
      </c>
      <c r="V287" s="74">
        <f>IF(SUMPRODUCT(($A$4:$A287=A287)*($K$4:$K287=K287))&gt;1,0,1)</f>
        <v>0</v>
      </c>
      <c r="W287" s="74">
        <f>IF(SUMPRODUCT(($A$4:$A287=Таблица3[[#This Row],[Наименование]])*($B$4:$B287=Таблица3[[#This Row],[ИНН]])*($I$4:$I287=I287))&gt;1,0,1)</f>
        <v>1</v>
      </c>
      <c r="X287" s="76">
        <f>Таблица3[[#This Row],[Категория]]-Таблица3[[#This Row],[Уникальные компании]]</f>
        <v>0</v>
      </c>
    </row>
    <row r="288" spans="1:24" ht="51" x14ac:dyDescent="0.25">
      <c r="A288" s="84" t="s">
        <v>1178</v>
      </c>
      <c r="B288" s="55">
        <v>1301000574</v>
      </c>
      <c r="C288" s="51" t="s">
        <v>493</v>
      </c>
      <c r="D288" s="52" t="s">
        <v>406</v>
      </c>
      <c r="E288" s="78" t="s">
        <v>365</v>
      </c>
      <c r="F288" s="52" t="s">
        <v>355</v>
      </c>
      <c r="G288" s="78" t="s">
        <v>368</v>
      </c>
      <c r="H288" s="78" t="s">
        <v>360</v>
      </c>
      <c r="I288" s="78" t="s">
        <v>340</v>
      </c>
      <c r="J288" s="51">
        <v>2023</v>
      </c>
      <c r="K288" s="51" t="s">
        <v>1092</v>
      </c>
      <c r="L288" s="63" t="s">
        <v>762</v>
      </c>
      <c r="M288" s="51" t="s">
        <v>763</v>
      </c>
      <c r="N288" s="56" t="s">
        <v>766</v>
      </c>
      <c r="O288" s="61" t="s">
        <v>765</v>
      </c>
      <c r="P288" s="61" t="s">
        <v>764</v>
      </c>
      <c r="Q288" s="51">
        <f>IF(SUMPRODUCT(($A$4:$A288=Таблица3[[#This Row],[Наименование]])*($B$4:$B288=Таблица3[[#This Row],[ИНН]]))&gt;1,0,1)</f>
        <v>0</v>
      </c>
      <c r="R288" s="51">
        <f>IF(SUMPRODUCT(($A$4:$A288=A288)*($E$4:$E288=E288))&gt;1,0,1)</f>
        <v>0</v>
      </c>
      <c r="S288" s="51">
        <f>IF(SUMPRODUCT(($A$4:$A288=A288)*($F$4:$F288=F288))&gt;1,0,1)</f>
        <v>0</v>
      </c>
      <c r="T288" s="51">
        <f>IF(SUMPRODUCT(($A$4:$A288=A288)*($G$4:$G288=G288))&gt;1,0,1)</f>
        <v>0</v>
      </c>
      <c r="U288" s="51">
        <f>IF(SUMPRODUCT(($A$4:$A288=A288)*($H$4:$H288=H288))&gt;1,0,1)</f>
        <v>0</v>
      </c>
      <c r="V288" s="74">
        <f>IF(SUMPRODUCT(($A$4:$A288=A288)*($K$4:$K288=K288))&gt;1,0,1)</f>
        <v>0</v>
      </c>
      <c r="W288" s="74">
        <f>IF(SUMPRODUCT(($A$4:$A288=Таблица3[[#This Row],[Наименование]])*($B$4:$B288=Таблица3[[#This Row],[ИНН]])*($I$4:$I288=I288))&gt;1,0,1)</f>
        <v>1</v>
      </c>
      <c r="X288" s="76">
        <f>Таблица3[[#This Row],[Категория]]-Таблица3[[#This Row],[Уникальные компании]]</f>
        <v>0</v>
      </c>
    </row>
    <row r="289" spans="1:24" ht="51" x14ac:dyDescent="0.25">
      <c r="A289" s="52" t="s">
        <v>1981</v>
      </c>
      <c r="B289" s="55">
        <v>1328047516</v>
      </c>
      <c r="C289" s="51" t="s">
        <v>509</v>
      </c>
      <c r="D289" s="52" t="s">
        <v>385</v>
      </c>
      <c r="E289" s="78" t="s">
        <v>364</v>
      </c>
      <c r="F289" s="52" t="s">
        <v>356</v>
      </c>
      <c r="G289" s="78" t="s">
        <v>368</v>
      </c>
      <c r="H289" s="78" t="s">
        <v>360</v>
      </c>
      <c r="I289" s="52" t="s">
        <v>309</v>
      </c>
      <c r="J289" s="51">
        <v>2023</v>
      </c>
      <c r="K289" s="51" t="s">
        <v>1080</v>
      </c>
      <c r="L289" s="63" t="s">
        <v>508</v>
      </c>
      <c r="M289" s="51" t="s">
        <v>507</v>
      </c>
      <c r="N289" s="56" t="s">
        <v>505</v>
      </c>
      <c r="O289" s="61" t="s">
        <v>506</v>
      </c>
      <c r="P289" s="56" t="s">
        <v>1982</v>
      </c>
      <c r="Q289" s="51">
        <f>IF(SUMPRODUCT(($A$4:$A289=Таблица3[[#This Row],[Наименование]])*($B$4:$B289=Таблица3[[#This Row],[ИНН]]))&gt;1,0,1)</f>
        <v>1</v>
      </c>
      <c r="R289" s="51">
        <f>IF(SUMPRODUCT(($A$4:$A289=A289)*($E$4:$E289=E289))&gt;1,0,1)</f>
        <v>1</v>
      </c>
      <c r="S289" s="51">
        <f>IF(SUMPRODUCT(($A$4:$A289=A289)*($F$4:$F289=F289))&gt;1,0,1)</f>
        <v>1</v>
      </c>
      <c r="T289" s="51">
        <f>IF(SUMPRODUCT(($A$4:$A289=A289)*($G$4:$G289=G289))&gt;1,0,1)</f>
        <v>1</v>
      </c>
      <c r="U289" s="51">
        <f>IF(SUMPRODUCT(($A$4:$A289=A289)*($H$4:$H289=H289))&gt;1,0,1)</f>
        <v>1</v>
      </c>
      <c r="V289" s="74">
        <f>IF(SUMPRODUCT(($A$4:$A289=A289)*($K$4:$K289=K289))&gt;1,0,1)</f>
        <v>1</v>
      </c>
      <c r="W289" s="74">
        <f>IF(SUMPRODUCT(($A$4:$A289=Таблица3[[#This Row],[Наименование]])*($B$4:$B289=Таблица3[[#This Row],[ИНН]])*($I$4:$I289=I289))&gt;1,0,1)</f>
        <v>1</v>
      </c>
      <c r="X289" s="76">
        <f>Таблица3[[#This Row],[Категория]]-Таблица3[[#This Row],[Уникальные компании]]</f>
        <v>0</v>
      </c>
    </row>
    <row r="290" spans="1:24" ht="51" x14ac:dyDescent="0.25">
      <c r="A290" s="84" t="s">
        <v>285</v>
      </c>
      <c r="B290" s="115">
        <v>7726606316</v>
      </c>
      <c r="C290" s="77" t="s">
        <v>566</v>
      </c>
      <c r="D290" s="52" t="s">
        <v>401</v>
      </c>
      <c r="E290" s="78" t="s">
        <v>362</v>
      </c>
      <c r="F290" s="52" t="s">
        <v>356</v>
      </c>
      <c r="G290" s="78" t="s">
        <v>367</v>
      </c>
      <c r="H290" s="78" t="s">
        <v>361</v>
      </c>
      <c r="I290" s="52" t="s">
        <v>339</v>
      </c>
      <c r="J290" s="51">
        <v>2023</v>
      </c>
      <c r="K290" s="51" t="s">
        <v>1094</v>
      </c>
      <c r="L290" s="63">
        <v>39734</v>
      </c>
      <c r="M290" s="51" t="s">
        <v>1026</v>
      </c>
      <c r="N290" s="56" t="s">
        <v>1027</v>
      </c>
      <c r="O290" s="61" t="s">
        <v>1028</v>
      </c>
      <c r="P290" s="61" t="s">
        <v>1025</v>
      </c>
      <c r="Q290" s="51">
        <f>IF(SUMPRODUCT(($A$4:$A290=Таблица3[[#This Row],[Наименование]])*($B$4:$B290=Таблица3[[#This Row],[ИНН]]))&gt;1,0,1)</f>
        <v>1</v>
      </c>
      <c r="R290" s="51">
        <f>IF(SUMPRODUCT(($A$4:$A290=A290)*($E$4:$E290=E290))&gt;1,0,1)</f>
        <v>1</v>
      </c>
      <c r="S290" s="51">
        <f>IF(SUMPRODUCT(($A$4:$A290=A290)*($F$4:$F290=F290))&gt;1,0,1)</f>
        <v>1</v>
      </c>
      <c r="T290" s="51">
        <f>IF(SUMPRODUCT(($A$4:$A290=A290)*($G$4:$G290=G290))&gt;1,0,1)</f>
        <v>1</v>
      </c>
      <c r="U290" s="51">
        <f>IF(SUMPRODUCT(($A$4:$A290=A290)*($H$4:$H290=H290))&gt;1,0,1)</f>
        <v>1</v>
      </c>
      <c r="V290" s="74">
        <f>IF(SUMPRODUCT(($A$4:$A290=A290)*($K$4:$K290=K290))&gt;1,0,1)</f>
        <v>1</v>
      </c>
      <c r="W290" s="74">
        <f>IF(SUMPRODUCT(($A$4:$A290=Таблица3[[#This Row],[Наименование]])*($B$4:$B290=Таблица3[[#This Row],[ИНН]])*($I$4:$I290=I290))&gt;1,0,1)</f>
        <v>1</v>
      </c>
      <c r="X290" s="76">
        <f>Таблица3[[#This Row],[Категория]]-Таблица3[[#This Row],[Уникальные компании]]</f>
        <v>0</v>
      </c>
    </row>
    <row r="291" spans="1:24" ht="63.75" x14ac:dyDescent="0.25">
      <c r="A291" s="84" t="s">
        <v>262</v>
      </c>
      <c r="B291" s="115">
        <v>1327013779</v>
      </c>
      <c r="C291" s="77" t="s">
        <v>933</v>
      </c>
      <c r="D291" s="52" t="s">
        <v>403</v>
      </c>
      <c r="E291" s="78" t="s">
        <v>364</v>
      </c>
      <c r="F291" s="52" t="s">
        <v>355</v>
      </c>
      <c r="G291" s="78" t="s">
        <v>368</v>
      </c>
      <c r="H291" s="78" t="s">
        <v>360</v>
      </c>
      <c r="I291" s="52" t="s">
        <v>336</v>
      </c>
      <c r="J291" s="51">
        <v>2023</v>
      </c>
      <c r="K291" s="51" t="s">
        <v>1080</v>
      </c>
      <c r="L291" s="63" t="s">
        <v>932</v>
      </c>
      <c r="M291" s="51" t="s">
        <v>931</v>
      </c>
      <c r="N291" s="56" t="s">
        <v>935</v>
      </c>
      <c r="O291" s="61" t="s">
        <v>936</v>
      </c>
      <c r="P291" s="61" t="s">
        <v>934</v>
      </c>
      <c r="Q291" s="51">
        <f>IF(SUMPRODUCT(($A$4:$A291=Таблица3[[#This Row],[Наименование]])*($B$4:$B291=Таблица3[[#This Row],[ИНН]]))&gt;1,0,1)</f>
        <v>1</v>
      </c>
      <c r="R291" s="51">
        <f>IF(SUMPRODUCT(($A$4:$A291=A291)*($E$4:$E291=E291))&gt;1,0,1)</f>
        <v>1</v>
      </c>
      <c r="S291" s="51">
        <f>IF(SUMPRODUCT(($A$4:$A291=A291)*($F$4:$F291=F291))&gt;1,0,1)</f>
        <v>1</v>
      </c>
      <c r="T291" s="51">
        <f>IF(SUMPRODUCT(($A$4:$A291=A291)*($G$4:$G291=G291))&gt;1,0,1)</f>
        <v>1</v>
      </c>
      <c r="U291" s="51">
        <f>IF(SUMPRODUCT(($A$4:$A291=A291)*($H$4:$H291=H291))&gt;1,0,1)</f>
        <v>1</v>
      </c>
      <c r="V291" s="74">
        <f>IF(SUMPRODUCT(($A$4:$A291=A291)*($K$4:$K291=K291))&gt;1,0,1)</f>
        <v>1</v>
      </c>
      <c r="W291" s="74">
        <f>IF(SUMPRODUCT(($A$4:$A291=Таблица3[[#This Row],[Наименование]])*($B$4:$B291=Таблица3[[#This Row],[ИНН]])*($I$4:$I291=I291))&gt;1,0,1)</f>
        <v>1</v>
      </c>
      <c r="X291" s="76">
        <f>Таблица3[[#This Row],[Категория]]-Таблица3[[#This Row],[Уникальные компании]]</f>
        <v>0</v>
      </c>
    </row>
    <row r="292" spans="1:24" ht="51" x14ac:dyDescent="0.25">
      <c r="A292" s="84" t="s">
        <v>290</v>
      </c>
      <c r="B292" s="115">
        <v>1326231005</v>
      </c>
      <c r="C292" s="77" t="s">
        <v>1048</v>
      </c>
      <c r="D292" s="52" t="s">
        <v>406</v>
      </c>
      <c r="E292" s="78" t="s">
        <v>365</v>
      </c>
      <c r="F292" s="52" t="s">
        <v>355</v>
      </c>
      <c r="G292" s="78" t="s">
        <v>369</v>
      </c>
      <c r="H292" s="78" t="s">
        <v>360</v>
      </c>
      <c r="I292" s="78" t="s">
        <v>340</v>
      </c>
      <c r="J292" s="51">
        <v>2023</v>
      </c>
      <c r="K292" s="51" t="s">
        <v>1080</v>
      </c>
      <c r="L292" s="63">
        <v>42109</v>
      </c>
      <c r="M292" s="51" t="s">
        <v>843</v>
      </c>
      <c r="N292" s="56" t="s">
        <v>1051</v>
      </c>
      <c r="O292" s="61" t="s">
        <v>1050</v>
      </c>
      <c r="P292" s="61" t="s">
        <v>1049</v>
      </c>
      <c r="Q292" s="51">
        <f>IF(SUMPRODUCT(($A$4:$A292=Таблица3[[#This Row],[Наименование]])*($B$4:$B292=Таблица3[[#This Row],[ИНН]]))&gt;1,0,1)</f>
        <v>1</v>
      </c>
      <c r="R292" s="51">
        <f>IF(SUMPRODUCT(($A$4:$A292=A292)*($E$4:$E292=E292))&gt;1,0,1)</f>
        <v>1</v>
      </c>
      <c r="S292" s="51">
        <f>IF(SUMPRODUCT(($A$4:$A292=A292)*($F$4:$F292=F292))&gt;1,0,1)</f>
        <v>1</v>
      </c>
      <c r="T292" s="51">
        <f>IF(SUMPRODUCT(($A$4:$A292=A292)*($G$4:$G292=G292))&gt;1,0,1)</f>
        <v>1</v>
      </c>
      <c r="U292" s="51">
        <f>IF(SUMPRODUCT(($A$4:$A292=A292)*($H$4:$H292=H292))&gt;1,0,1)</f>
        <v>1</v>
      </c>
      <c r="V292" s="74">
        <f>IF(SUMPRODUCT(($A$4:$A292=A292)*($K$4:$K292=K292))&gt;1,0,1)</f>
        <v>1</v>
      </c>
      <c r="W292" s="74">
        <f>IF(SUMPRODUCT(($A$4:$A292=Таблица3[[#This Row],[Наименование]])*($B$4:$B292=Таблица3[[#This Row],[ИНН]])*($I$4:$I292=I292))&gt;1,0,1)</f>
        <v>1</v>
      </c>
      <c r="X292" s="76">
        <f>Таблица3[[#This Row],[Категория]]-Таблица3[[#This Row],[Уникальные компании]]</f>
        <v>0</v>
      </c>
    </row>
    <row r="293" spans="1:24" ht="63.75" x14ac:dyDescent="0.25">
      <c r="A293" s="84" t="s">
        <v>2072</v>
      </c>
      <c r="B293" s="115">
        <v>1327018368</v>
      </c>
      <c r="C293" s="77" t="s">
        <v>854</v>
      </c>
      <c r="D293" s="52" t="s">
        <v>401</v>
      </c>
      <c r="E293" s="78" t="s">
        <v>365</v>
      </c>
      <c r="F293" s="52" t="s">
        <v>355</v>
      </c>
      <c r="G293" s="78" t="s">
        <v>369</v>
      </c>
      <c r="H293" s="78" t="s">
        <v>361</v>
      </c>
      <c r="I293" s="78" t="s">
        <v>335</v>
      </c>
      <c r="J293" s="51">
        <v>2023</v>
      </c>
      <c r="K293" s="51" t="s">
        <v>1080</v>
      </c>
      <c r="L293" s="63" t="s">
        <v>855</v>
      </c>
      <c r="M293" s="51" t="s">
        <v>853</v>
      </c>
      <c r="N293" s="56" t="s">
        <v>858</v>
      </c>
      <c r="O293" s="51" t="s">
        <v>857</v>
      </c>
      <c r="P293" s="61" t="s">
        <v>856</v>
      </c>
      <c r="Q293" s="51">
        <f>IF(SUMPRODUCT(($A$4:$A293=Таблица3[[#This Row],[Наименование]])*($B$4:$B293=Таблица3[[#This Row],[ИНН]]))&gt;1,0,1)</f>
        <v>1</v>
      </c>
      <c r="R293" s="51">
        <f>IF(SUMPRODUCT(($A$4:$A293=A293)*($E$4:$E293=E293))&gt;1,0,1)</f>
        <v>1</v>
      </c>
      <c r="S293" s="51">
        <f>IF(SUMPRODUCT(($A$4:$A293=A293)*($F$4:$F293=F293))&gt;1,0,1)</f>
        <v>1</v>
      </c>
      <c r="T293" s="51">
        <f>IF(SUMPRODUCT(($A$4:$A293=A293)*($G$4:$G293=G293))&gt;1,0,1)</f>
        <v>1</v>
      </c>
      <c r="U293" s="51">
        <f>IF(SUMPRODUCT(($A$4:$A293=A293)*($H$4:$H293=H293))&gt;1,0,1)</f>
        <v>1</v>
      </c>
      <c r="V293" s="74">
        <f>IF(SUMPRODUCT(($A$4:$A293=A293)*($K$4:$K293=K293))&gt;1,0,1)</f>
        <v>1</v>
      </c>
      <c r="W293" s="74">
        <f>IF(SUMPRODUCT(($A$4:$A293=Таблица3[[#This Row],[Наименование]])*($B$4:$B293=Таблица3[[#This Row],[ИНН]])*($I$4:$I293=I293))&gt;1,0,1)</f>
        <v>1</v>
      </c>
      <c r="X293" s="76">
        <f>Таблица3[[#This Row],[Категория]]-Таблица3[[#This Row],[Уникальные компании]]</f>
        <v>0</v>
      </c>
    </row>
    <row r="294" spans="1:24" ht="63.75" x14ac:dyDescent="0.25">
      <c r="A294" s="84" t="s">
        <v>1957</v>
      </c>
      <c r="B294" s="115" t="s">
        <v>1943</v>
      </c>
      <c r="C294" s="77" t="s">
        <v>1738</v>
      </c>
      <c r="D294" s="52" t="s">
        <v>397</v>
      </c>
      <c r="E294" s="78" t="s">
        <v>365</v>
      </c>
      <c r="F294" s="52" t="s">
        <v>355</v>
      </c>
      <c r="G294" s="78" t="s">
        <v>369</v>
      </c>
      <c r="H294" s="78" t="s">
        <v>361</v>
      </c>
      <c r="I294" s="78" t="s">
        <v>316</v>
      </c>
      <c r="J294" s="51">
        <v>2023</v>
      </c>
      <c r="K294" s="51" t="s">
        <v>1080</v>
      </c>
      <c r="L294" s="63" t="s">
        <v>1944</v>
      </c>
      <c r="M294" s="77" t="s">
        <v>1946</v>
      </c>
      <c r="N294" s="56" t="s">
        <v>1947</v>
      </c>
      <c r="O294" s="156" t="s">
        <v>1948</v>
      </c>
      <c r="P294" s="121" t="s">
        <v>567</v>
      </c>
      <c r="Q294" s="51">
        <f>IF(SUMPRODUCT(($A$4:$A294=Таблица3[[#This Row],[Наименование]])*($B$4:$B294=Таблица3[[#This Row],[ИНН]]))&gt;1,0,1)</f>
        <v>1</v>
      </c>
      <c r="R294" s="51">
        <f>IF(SUMPRODUCT(($A$4:$A294=A294)*($E$4:$E294=E294))&gt;1,0,1)</f>
        <v>1</v>
      </c>
      <c r="S294" s="51">
        <f>IF(SUMPRODUCT(($A$4:$A294=A294)*($F$4:$F294=F294))&gt;1,0,1)</f>
        <v>1</v>
      </c>
      <c r="T294" s="51">
        <f>IF(SUMPRODUCT(($A$4:$A294=A294)*($G$4:$G294=G294))&gt;1,0,1)</f>
        <v>1</v>
      </c>
      <c r="U294" s="51">
        <f>IF(SUMPRODUCT(($A$4:$A294=A294)*($H$4:$H294=H294))&gt;1,0,1)</f>
        <v>1</v>
      </c>
      <c r="V294" s="74">
        <f>IF(SUMPRODUCT(($A$4:$A294=A294)*($K$4:$K294=K294))&gt;1,0,1)</f>
        <v>1</v>
      </c>
      <c r="W294" s="74">
        <f>IF(SUMPRODUCT(($A$4:$A294=Таблица3[[#This Row],[Наименование]])*($B$4:$B294=Таблица3[[#This Row],[ИНН]])*($I$4:$I294=I294))&gt;1,0,1)</f>
        <v>1</v>
      </c>
      <c r="X294" s="76">
        <f>Таблица3[[#This Row],[Категория]]-Таблица3[[#This Row],[Уникальные компании]]</f>
        <v>0</v>
      </c>
    </row>
    <row r="295" spans="1:24" ht="51" x14ac:dyDescent="0.25">
      <c r="A295" s="84" t="s">
        <v>244</v>
      </c>
      <c r="B295" s="115">
        <v>1325126777</v>
      </c>
      <c r="C295" s="77" t="s">
        <v>845</v>
      </c>
      <c r="D295" s="52" t="s">
        <v>400</v>
      </c>
      <c r="E295" s="78" t="s">
        <v>362</v>
      </c>
      <c r="F295" s="52" t="s">
        <v>359</v>
      </c>
      <c r="G295" s="78" t="s">
        <v>368</v>
      </c>
      <c r="H295" s="78" t="s">
        <v>361</v>
      </c>
      <c r="I295" s="78" t="s">
        <v>335</v>
      </c>
      <c r="J295" s="51">
        <v>2023</v>
      </c>
      <c r="K295" s="51" t="s">
        <v>1080</v>
      </c>
      <c r="L295" s="79" t="s">
        <v>844</v>
      </c>
      <c r="M295" s="77" t="s">
        <v>843</v>
      </c>
      <c r="N295" s="56" t="s">
        <v>841</v>
      </c>
      <c r="O295" s="61" t="s">
        <v>842</v>
      </c>
      <c r="P295" s="61" t="s">
        <v>840</v>
      </c>
      <c r="Q295" s="51">
        <f>IF(SUMPRODUCT(($A$4:$A295=Таблица3[[#This Row],[Наименование]])*($B$4:$B295=Таблица3[[#This Row],[ИНН]]))&gt;1,0,1)</f>
        <v>1</v>
      </c>
      <c r="R295" s="51">
        <f>IF(SUMPRODUCT(($A$4:$A295=A295)*($E$4:$E295=E295))&gt;1,0,1)</f>
        <v>1</v>
      </c>
      <c r="S295" s="51">
        <f>IF(SUMPRODUCT(($A$4:$A295=A295)*($F$4:$F295=F295))&gt;1,0,1)</f>
        <v>1</v>
      </c>
      <c r="T295" s="51">
        <f>IF(SUMPRODUCT(($A$4:$A295=A295)*($G$4:$G295=G295))&gt;1,0,1)</f>
        <v>1</v>
      </c>
      <c r="U295" s="51">
        <f>IF(SUMPRODUCT(($A$4:$A295=A295)*($H$4:$H295=H295))&gt;1,0,1)</f>
        <v>1</v>
      </c>
      <c r="V295" s="74">
        <f>IF(SUMPRODUCT(($A$4:$A295=A295)*($K$4:$K295=K295))&gt;1,0,1)</f>
        <v>1</v>
      </c>
      <c r="W295" s="74">
        <f>IF(SUMPRODUCT(($A$4:$A295=Таблица3[[#This Row],[Наименование]])*($B$4:$B295=Таблица3[[#This Row],[ИНН]])*($I$4:$I295=I295))&gt;1,0,1)</f>
        <v>1</v>
      </c>
      <c r="X295" s="76">
        <f>Таблица3[[#This Row],[Категория]]-Таблица3[[#This Row],[Уникальные компании]]</f>
        <v>0</v>
      </c>
    </row>
    <row r="296" spans="1:24" ht="63.75" x14ac:dyDescent="0.25">
      <c r="A296" s="84" t="s">
        <v>244</v>
      </c>
      <c r="B296" s="115">
        <v>1325126777</v>
      </c>
      <c r="C296" s="77" t="s">
        <v>845</v>
      </c>
      <c r="D296" s="52" t="s">
        <v>405</v>
      </c>
      <c r="E296" s="78" t="s">
        <v>362</v>
      </c>
      <c r="F296" s="52" t="s">
        <v>359</v>
      </c>
      <c r="G296" s="78" t="s">
        <v>368</v>
      </c>
      <c r="H296" s="78" t="s">
        <v>361</v>
      </c>
      <c r="I296" s="78" t="s">
        <v>338</v>
      </c>
      <c r="J296" s="51">
        <v>2023</v>
      </c>
      <c r="K296" s="51" t="s">
        <v>1080</v>
      </c>
      <c r="L296" s="63" t="s">
        <v>844</v>
      </c>
      <c r="M296" s="51" t="s">
        <v>843</v>
      </c>
      <c r="N296" s="56" t="s">
        <v>841</v>
      </c>
      <c r="O296" s="61" t="s">
        <v>842</v>
      </c>
      <c r="P296" s="61" t="s">
        <v>840</v>
      </c>
      <c r="Q296" s="51">
        <f>IF(SUMPRODUCT(($A$4:$A296=Таблица3[[#This Row],[Наименование]])*($B$4:$B296=Таблица3[[#This Row],[ИНН]]))&gt;1,0,1)</f>
        <v>0</v>
      </c>
      <c r="R296" s="51">
        <f>IF(SUMPRODUCT(($A$4:$A296=A296)*($E$4:$E296=E296))&gt;1,0,1)</f>
        <v>0</v>
      </c>
      <c r="S296" s="51">
        <f>IF(SUMPRODUCT(($A$4:$A296=A296)*($F$4:$F296=F296))&gt;1,0,1)</f>
        <v>0</v>
      </c>
      <c r="T296" s="51">
        <f>IF(SUMPRODUCT(($A$4:$A296=A296)*($G$4:$G296=G296))&gt;1,0,1)</f>
        <v>0</v>
      </c>
      <c r="U296" s="51">
        <f>IF(SUMPRODUCT(($A$4:$A296=A296)*($H$4:$H296=H296))&gt;1,0,1)</f>
        <v>0</v>
      </c>
      <c r="V296" s="74">
        <f>IF(SUMPRODUCT(($A$4:$A296=A296)*($K$4:$K296=K296))&gt;1,0,1)</f>
        <v>0</v>
      </c>
      <c r="W296" s="74">
        <f>IF(SUMPRODUCT(($A$4:$A296=Таблица3[[#This Row],[Наименование]])*($B$4:$B296=Таблица3[[#This Row],[ИНН]])*($I$4:$I296=I296))&gt;1,0,1)</f>
        <v>1</v>
      </c>
      <c r="X296" s="76">
        <f>Таблица3[[#This Row],[Категория]]-Таблица3[[#This Row],[Уникальные компании]]</f>
        <v>0</v>
      </c>
    </row>
    <row r="297" spans="1:24" ht="51" x14ac:dyDescent="0.25">
      <c r="A297" s="84" t="s">
        <v>244</v>
      </c>
      <c r="B297" s="115">
        <v>1325126777</v>
      </c>
      <c r="C297" s="77" t="s">
        <v>845</v>
      </c>
      <c r="D297" s="52" t="s">
        <v>407</v>
      </c>
      <c r="E297" s="78" t="s">
        <v>362</v>
      </c>
      <c r="F297" s="52" t="s">
        <v>359</v>
      </c>
      <c r="G297" s="78" t="s">
        <v>368</v>
      </c>
      <c r="H297" s="78" t="s">
        <v>361</v>
      </c>
      <c r="I297" s="78" t="s">
        <v>341</v>
      </c>
      <c r="J297" s="51">
        <v>2023</v>
      </c>
      <c r="K297" s="51" t="s">
        <v>1080</v>
      </c>
      <c r="L297" s="63" t="s">
        <v>844</v>
      </c>
      <c r="M297" s="51" t="s">
        <v>843</v>
      </c>
      <c r="N297" s="56" t="s">
        <v>841</v>
      </c>
      <c r="O297" s="61" t="s">
        <v>842</v>
      </c>
      <c r="P297" s="61" t="s">
        <v>840</v>
      </c>
      <c r="Q297" s="51">
        <f>IF(SUMPRODUCT(($A$4:$A297=Таблица3[[#This Row],[Наименование]])*($B$4:$B297=Таблица3[[#This Row],[ИНН]]))&gt;1,0,1)</f>
        <v>0</v>
      </c>
      <c r="R297" s="51">
        <f>IF(SUMPRODUCT(($A$4:$A297=A297)*($E$4:$E297=E297))&gt;1,0,1)</f>
        <v>0</v>
      </c>
      <c r="S297" s="51">
        <f>IF(SUMPRODUCT(($A$4:$A297=A297)*($F$4:$F297=F297))&gt;1,0,1)</f>
        <v>0</v>
      </c>
      <c r="T297" s="51">
        <f>IF(SUMPRODUCT(($A$4:$A297=A297)*($G$4:$G297=G297))&gt;1,0,1)</f>
        <v>0</v>
      </c>
      <c r="U297" s="51">
        <f>IF(SUMPRODUCT(($A$4:$A297=A297)*($H$4:$H297=H297))&gt;1,0,1)</f>
        <v>0</v>
      </c>
      <c r="V297" s="74">
        <f>IF(SUMPRODUCT(($A$4:$A297=A297)*($K$4:$K297=K297))&gt;1,0,1)</f>
        <v>0</v>
      </c>
      <c r="W297" s="74">
        <f>IF(SUMPRODUCT(($A$4:$A297=Таблица3[[#This Row],[Наименование]])*($B$4:$B297=Таблица3[[#This Row],[ИНН]])*($I$4:$I297=I297))&gt;1,0,1)</f>
        <v>1</v>
      </c>
      <c r="X297" s="76">
        <f>Таблица3[[#This Row],[Категория]]-Таблица3[[#This Row],[Уникальные компании]]</f>
        <v>0</v>
      </c>
    </row>
    <row r="298" spans="1:24" ht="63.75" x14ac:dyDescent="0.25">
      <c r="A298" s="84" t="s">
        <v>1179</v>
      </c>
      <c r="B298" s="115">
        <v>1327024964</v>
      </c>
      <c r="C298" s="77" t="s">
        <v>672</v>
      </c>
      <c r="D298" s="52" t="s">
        <v>427</v>
      </c>
      <c r="E298" s="78" t="s">
        <v>365</v>
      </c>
      <c r="F298" s="52" t="s">
        <v>355</v>
      </c>
      <c r="G298" s="78" t="s">
        <v>369</v>
      </c>
      <c r="H298" s="78" t="s">
        <v>361</v>
      </c>
      <c r="I298" s="78" t="s">
        <v>320</v>
      </c>
      <c r="J298" s="51">
        <v>2023</v>
      </c>
      <c r="K298" s="51" t="s">
        <v>1080</v>
      </c>
      <c r="L298" s="79">
        <v>42177</v>
      </c>
      <c r="M298" s="77" t="s">
        <v>671</v>
      </c>
      <c r="N298" s="56" t="s">
        <v>669</v>
      </c>
      <c r="O298" s="61" t="s">
        <v>670</v>
      </c>
      <c r="P298" s="61" t="s">
        <v>668</v>
      </c>
      <c r="Q298" s="51">
        <f>IF(SUMPRODUCT(($A$4:$A298=Таблица3[[#This Row],[Наименование]])*($B$4:$B298=Таблица3[[#This Row],[ИНН]]))&gt;1,0,1)</f>
        <v>1</v>
      </c>
      <c r="R298" s="51">
        <f>IF(SUMPRODUCT(($A$4:$A298=A298)*($E$4:$E298=E298))&gt;1,0,1)</f>
        <v>1</v>
      </c>
      <c r="S298" s="51">
        <f>IF(SUMPRODUCT(($A$4:$A298=A298)*($F$4:$F298=F298))&gt;1,0,1)</f>
        <v>1</v>
      </c>
      <c r="T298" s="51">
        <f>IF(SUMPRODUCT(($A$4:$A298=A298)*($G$4:$G298=G298))&gt;1,0,1)</f>
        <v>1</v>
      </c>
      <c r="U298" s="51">
        <f>IF(SUMPRODUCT(($A$4:$A298=A298)*($H$4:$H298=H298))&gt;1,0,1)</f>
        <v>1</v>
      </c>
      <c r="V298" s="74">
        <f>IF(SUMPRODUCT(($A$4:$A298=A298)*($K$4:$K298=K298))&gt;1,0,1)</f>
        <v>1</v>
      </c>
      <c r="W298" s="74">
        <f>IF(SUMPRODUCT(($A$4:$A298=Таблица3[[#This Row],[Наименование]])*($B$4:$B298=Таблица3[[#This Row],[ИНН]])*($I$4:$I298=I298))&gt;1,0,1)</f>
        <v>1</v>
      </c>
      <c r="X298" s="76">
        <f>Таблица3[[#This Row],[Категория]]-Таблица3[[#This Row],[Уникальные компании]]</f>
        <v>0</v>
      </c>
    </row>
    <row r="299" spans="1:24" ht="63.75" x14ac:dyDescent="0.25">
      <c r="A299" s="84" t="s">
        <v>210</v>
      </c>
      <c r="B299" s="115">
        <v>130800613368</v>
      </c>
      <c r="C299" s="77" t="s">
        <v>650</v>
      </c>
      <c r="D299" s="52" t="s">
        <v>391</v>
      </c>
      <c r="E299" s="78" t="s">
        <v>365</v>
      </c>
      <c r="F299" s="52" t="s">
        <v>357</v>
      </c>
      <c r="G299" s="78" t="s">
        <v>369</v>
      </c>
      <c r="H299" s="78" t="s">
        <v>360</v>
      </c>
      <c r="I299" s="78" t="s">
        <v>318</v>
      </c>
      <c r="J299" s="51">
        <v>2023</v>
      </c>
      <c r="K299" s="51" t="s">
        <v>1089</v>
      </c>
      <c r="L299" s="79">
        <v>39098</v>
      </c>
      <c r="M299" s="77" t="s">
        <v>649</v>
      </c>
      <c r="N299" s="51" t="s">
        <v>567</v>
      </c>
      <c r="O299" s="51" t="s">
        <v>567</v>
      </c>
      <c r="P299" s="51" t="s">
        <v>567</v>
      </c>
      <c r="Q299" s="51">
        <f>IF(SUMPRODUCT(($A$4:$A299=Таблица3[[#This Row],[Наименование]])*($B$4:$B299=Таблица3[[#This Row],[ИНН]]))&gt;1,0,1)</f>
        <v>1</v>
      </c>
      <c r="R299" s="51">
        <f>IF(SUMPRODUCT(($A$4:$A299=A299)*($E$4:$E299=E299))&gt;1,0,1)</f>
        <v>1</v>
      </c>
      <c r="S299" s="51">
        <f>IF(SUMPRODUCT(($A$4:$A299=A299)*($F$4:$F299=F299))&gt;1,0,1)</f>
        <v>1</v>
      </c>
      <c r="T299" s="51">
        <f>IF(SUMPRODUCT(($A$4:$A299=A299)*($G$4:$G299=G299))&gt;1,0,1)</f>
        <v>1</v>
      </c>
      <c r="U299" s="51">
        <f>IF(SUMPRODUCT(($A$4:$A299=A299)*($H$4:$H299=H299))&gt;1,0,1)</f>
        <v>1</v>
      </c>
      <c r="V299" s="74">
        <f>IF(SUMPRODUCT(($A$4:$A299=A299)*($K$4:$K299=K299))&gt;1,0,1)</f>
        <v>1</v>
      </c>
      <c r="W299" s="74">
        <f>IF(SUMPRODUCT(($A$4:$A299=Таблица3[[#This Row],[Наименование]])*($B$4:$B299=Таблица3[[#This Row],[ИНН]])*($I$4:$I299=I299))&gt;1,0,1)</f>
        <v>1</v>
      </c>
      <c r="X299" s="76">
        <f>Таблица3[[#This Row],[Категория]]-Таблица3[[#This Row],[Уникальные компании]]</f>
        <v>0</v>
      </c>
    </row>
    <row r="300" spans="1:24" ht="89.25" x14ac:dyDescent="0.25">
      <c r="A300" s="84" t="s">
        <v>279</v>
      </c>
      <c r="B300" s="115">
        <v>131601926304</v>
      </c>
      <c r="C300" s="77" t="s">
        <v>587</v>
      </c>
      <c r="D300" s="52" t="s">
        <v>405</v>
      </c>
      <c r="E300" s="78" t="s">
        <v>365</v>
      </c>
      <c r="F300" s="52" t="s">
        <v>357</v>
      </c>
      <c r="G300" s="78" t="s">
        <v>369</v>
      </c>
      <c r="H300" s="78" t="s">
        <v>360</v>
      </c>
      <c r="I300" s="78" t="s">
        <v>338</v>
      </c>
      <c r="J300" s="51">
        <v>2023</v>
      </c>
      <c r="K300" s="51" t="s">
        <v>1079</v>
      </c>
      <c r="L300" s="79">
        <v>43490</v>
      </c>
      <c r="M300" s="77" t="s">
        <v>1009</v>
      </c>
      <c r="N300" s="51" t="s">
        <v>567</v>
      </c>
      <c r="O300" s="51" t="s">
        <v>567</v>
      </c>
      <c r="P300" s="51" t="s">
        <v>567</v>
      </c>
      <c r="Q300" s="51">
        <f>IF(SUMPRODUCT(($A$4:$A300=Таблица3[[#This Row],[Наименование]])*($B$4:$B300=Таблица3[[#This Row],[ИНН]]))&gt;1,0,1)</f>
        <v>1</v>
      </c>
      <c r="R300" s="51">
        <f>IF(SUMPRODUCT(($A$4:$A300=A300)*($E$4:$E300=E300))&gt;1,0,1)</f>
        <v>1</v>
      </c>
      <c r="S300" s="51">
        <f>IF(SUMPRODUCT(($A$4:$A300=A300)*($F$4:$F300=F300))&gt;1,0,1)</f>
        <v>1</v>
      </c>
      <c r="T300" s="51">
        <f>IF(SUMPRODUCT(($A$4:$A300=A300)*($G$4:$G300=G300))&gt;1,0,1)</f>
        <v>1</v>
      </c>
      <c r="U300" s="51">
        <f>IF(SUMPRODUCT(($A$4:$A300=A300)*($H$4:$H300=H300))&gt;1,0,1)</f>
        <v>1</v>
      </c>
      <c r="V300" s="74">
        <f>IF(SUMPRODUCT(($A$4:$A300=A300)*($K$4:$K300=K300))&gt;1,0,1)</f>
        <v>1</v>
      </c>
      <c r="W300" s="74">
        <f>IF(SUMPRODUCT(($A$4:$A300=Таблица3[[#This Row],[Наименование]])*($B$4:$B300=Таблица3[[#This Row],[ИНН]])*($I$4:$I300=I300))&gt;1,0,1)</f>
        <v>1</v>
      </c>
      <c r="X300" s="76">
        <f>Таблица3[[#This Row],[Категория]]-Таблица3[[#This Row],[Уникальные компании]]</f>
        <v>0</v>
      </c>
    </row>
    <row r="301" spans="1:24" ht="114.75" x14ac:dyDescent="0.25">
      <c r="A301" s="193" t="s">
        <v>1972</v>
      </c>
      <c r="B301" s="194">
        <v>1300005259</v>
      </c>
      <c r="C301" s="77" t="s">
        <v>1973</v>
      </c>
      <c r="D301" s="78" t="s">
        <v>385</v>
      </c>
      <c r="E301" s="78" t="s">
        <v>365</v>
      </c>
      <c r="F301" s="195" t="s">
        <v>356</v>
      </c>
      <c r="G301" s="78" t="s">
        <v>369</v>
      </c>
      <c r="H301" s="78" t="s">
        <v>360</v>
      </c>
      <c r="I301" s="78" t="s">
        <v>1977</v>
      </c>
      <c r="J301" s="196">
        <v>2023</v>
      </c>
      <c r="K301" s="51" t="s">
        <v>1080</v>
      </c>
      <c r="L301" s="197">
        <v>45028</v>
      </c>
      <c r="M301" s="77" t="s">
        <v>1974</v>
      </c>
      <c r="N301" s="56" t="s">
        <v>1976</v>
      </c>
      <c r="O301" s="190" t="s">
        <v>1975</v>
      </c>
      <c r="P301" s="51" t="s">
        <v>567</v>
      </c>
      <c r="Q301" s="51">
        <f>IF(SUMPRODUCT(($A$4:$A301=Таблица3[[#This Row],[Наименование]])*($B$4:$B301=Таблица3[[#This Row],[ИНН]]))&gt;1,0,1)</f>
        <v>1</v>
      </c>
      <c r="R301" s="51">
        <f>IF(SUMPRODUCT(($A$4:$A301=A301)*($E$4:$E301=E301))&gt;1,0,1)</f>
        <v>1</v>
      </c>
      <c r="S301" s="51">
        <f>IF(SUMPRODUCT(($A$4:$A301=A301)*($F$4:$F301=F301))&gt;1,0,1)</f>
        <v>1</v>
      </c>
      <c r="T301" s="51">
        <f>IF(SUMPRODUCT(($A$4:$A301=A301)*($G$4:$G301=G301))&gt;1,0,1)</f>
        <v>1</v>
      </c>
      <c r="U301" s="51">
        <f>IF(SUMPRODUCT(($A$4:$A301=A301)*($H$4:$H301=H301))&gt;1,0,1)</f>
        <v>1</v>
      </c>
      <c r="V301" s="74">
        <f>IF(SUMPRODUCT(($A$4:$A301=A301)*($K$4:$K301=K301))&gt;1,0,1)</f>
        <v>1</v>
      </c>
      <c r="W301" s="74">
        <f>IF(SUMPRODUCT(($A$4:$A301=Таблица3[[#This Row],[Наименование]])*($B$4:$B301=Таблица3[[#This Row],[ИНН]])*($I$4:$I301=I301))&gt;1,0,1)</f>
        <v>1</v>
      </c>
      <c r="X301" s="76">
        <f>Таблица3[[#This Row],[Категория]]-Таблица3[[#This Row],[Уникальные компании]]</f>
        <v>0</v>
      </c>
    </row>
    <row r="302" spans="1:24" ht="51" x14ac:dyDescent="0.25">
      <c r="A302" s="84" t="s">
        <v>1985</v>
      </c>
      <c r="B302" s="115">
        <v>1327037480</v>
      </c>
      <c r="C302" s="77" t="s">
        <v>1986</v>
      </c>
      <c r="D302" s="52" t="s">
        <v>385</v>
      </c>
      <c r="E302" s="78" t="s">
        <v>365</v>
      </c>
      <c r="F302" s="78" t="s">
        <v>355</v>
      </c>
      <c r="G302" s="78" t="s">
        <v>369</v>
      </c>
      <c r="H302" s="78" t="s">
        <v>360</v>
      </c>
      <c r="I302" s="52" t="s">
        <v>305</v>
      </c>
      <c r="J302" s="77">
        <v>2023</v>
      </c>
      <c r="K302" s="51" t="s">
        <v>1080</v>
      </c>
      <c r="L302" s="79">
        <v>44365</v>
      </c>
      <c r="M302" s="77" t="s">
        <v>1987</v>
      </c>
      <c r="N302" s="56" t="s">
        <v>1988</v>
      </c>
      <c r="O302" s="190" t="s">
        <v>1989</v>
      </c>
      <c r="P302" s="51" t="s">
        <v>567</v>
      </c>
      <c r="Q302" s="51">
        <f>IF(SUMPRODUCT(($A$4:$A302=Таблица3[[#This Row],[Наименование]])*($B$4:$B302=Таблица3[[#This Row],[ИНН]]))&gt;1,0,1)</f>
        <v>1</v>
      </c>
      <c r="R302" s="51">
        <f>IF(SUMPRODUCT(($A$4:$A302=A302)*($E$4:$E302=E302))&gt;1,0,1)</f>
        <v>1</v>
      </c>
      <c r="S302" s="51">
        <f>IF(SUMPRODUCT(($A$4:$A302=A302)*($F$4:$F302=F302))&gt;1,0,1)</f>
        <v>1</v>
      </c>
      <c r="T302" s="51">
        <f>IF(SUMPRODUCT(($A$4:$A302=A302)*($G$4:$G302=G302))&gt;1,0,1)</f>
        <v>1</v>
      </c>
      <c r="U302" s="51">
        <f>IF(SUMPRODUCT(($A$4:$A302=A302)*($H$4:$H302=H302))&gt;1,0,1)</f>
        <v>1</v>
      </c>
      <c r="V302" s="74">
        <f>IF(SUMPRODUCT(($A$4:$A302=A302)*($K$4:$K302=K302))&gt;1,0,1)</f>
        <v>1</v>
      </c>
      <c r="W302" s="74">
        <f>IF(SUMPRODUCT(($A$4:$A302=Таблица3[[#This Row],[Наименование]])*($B$4:$B302=Таблица3[[#This Row],[ИНН]])*($I$4:$I302=I302))&gt;1,0,1)</f>
        <v>1</v>
      </c>
      <c r="X302" s="76">
        <f>Таблица3[[#This Row],[Категория]]-Таблица3[[#This Row],[Уникальные компании]]</f>
        <v>0</v>
      </c>
    </row>
    <row r="303" spans="1:24" ht="51" x14ac:dyDescent="0.25">
      <c r="A303" s="51" t="s">
        <v>1985</v>
      </c>
      <c r="B303" s="55">
        <v>1327037480</v>
      </c>
      <c r="C303" s="51" t="s">
        <v>1986</v>
      </c>
      <c r="D303" s="52" t="s">
        <v>385</v>
      </c>
      <c r="E303" s="52" t="s">
        <v>365</v>
      </c>
      <c r="F303" s="52" t="s">
        <v>355</v>
      </c>
      <c r="G303" s="52" t="s">
        <v>369</v>
      </c>
      <c r="H303" s="52" t="s">
        <v>360</v>
      </c>
      <c r="I303" s="52" t="s">
        <v>308</v>
      </c>
      <c r="J303" s="51">
        <v>2023</v>
      </c>
      <c r="K303" s="51" t="s">
        <v>1080</v>
      </c>
      <c r="L303" s="63">
        <v>44365</v>
      </c>
      <c r="M303" s="51" t="s">
        <v>1987</v>
      </c>
      <c r="N303" s="56" t="s">
        <v>1988</v>
      </c>
      <c r="O303" s="189" t="s">
        <v>1989</v>
      </c>
      <c r="P303" s="51" t="s">
        <v>567</v>
      </c>
      <c r="Q303" s="51">
        <f>IF(SUMPRODUCT(($A$4:$A303=Таблица3[[#This Row],[Наименование]])*($B$4:$B303=Таблица3[[#This Row],[ИНН]]))&gt;1,0,1)</f>
        <v>0</v>
      </c>
      <c r="R303" s="51">
        <f>IF(SUMPRODUCT(($A$4:$A303=A303)*($E$4:$E303=E303))&gt;1,0,1)</f>
        <v>0</v>
      </c>
      <c r="S303" s="51">
        <f>IF(SUMPRODUCT(($A$4:$A303=A303)*($F$4:$F303=F303))&gt;1,0,1)</f>
        <v>0</v>
      </c>
      <c r="T303" s="51">
        <f>IF(SUMPRODUCT(($A$4:$A303=A303)*($G$4:$G303=G303))&gt;1,0,1)</f>
        <v>0</v>
      </c>
      <c r="U303" s="51">
        <f>IF(SUMPRODUCT(($A$4:$A303=A303)*($H$4:$H303=H303))&gt;1,0,1)</f>
        <v>0</v>
      </c>
      <c r="V303" s="74">
        <f>IF(SUMPRODUCT(($A$4:$A303=A303)*($K$4:$K303=K303))&gt;1,0,1)</f>
        <v>0</v>
      </c>
      <c r="W303" s="74">
        <f>IF(SUMPRODUCT(($A$4:$A303=Таблица3[[#This Row],[Наименование]])*($B$4:$B303=Таблица3[[#This Row],[ИНН]])*($I$4:$I303=I303))&gt;1,0,1)</f>
        <v>1</v>
      </c>
      <c r="X303" s="76">
        <f>Таблица3[[#This Row],[Категория]]-Таблица3[[#This Row],[Уникальные компании]]</f>
        <v>0</v>
      </c>
    </row>
    <row r="304" spans="1:24" ht="51" x14ac:dyDescent="0.25">
      <c r="A304" s="84" t="s">
        <v>1990</v>
      </c>
      <c r="B304" s="115">
        <v>1318001512</v>
      </c>
      <c r="C304" s="77" t="s">
        <v>2000</v>
      </c>
      <c r="D304" s="52" t="s">
        <v>377</v>
      </c>
      <c r="E304" s="78" t="s">
        <v>364</v>
      </c>
      <c r="F304" s="52" t="s">
        <v>355</v>
      </c>
      <c r="G304" s="78" t="s">
        <v>369</v>
      </c>
      <c r="H304" s="52" t="s">
        <v>360</v>
      </c>
      <c r="I304" s="78" t="s">
        <v>1940</v>
      </c>
      <c r="J304" s="77">
        <v>2023</v>
      </c>
      <c r="K304" s="77" t="s">
        <v>2002</v>
      </c>
      <c r="L304" s="79">
        <v>41080</v>
      </c>
      <c r="M304" s="77" t="s">
        <v>2001</v>
      </c>
      <c r="N304" s="56" t="s">
        <v>2003</v>
      </c>
      <c r="O304" s="192" t="s">
        <v>2004</v>
      </c>
      <c r="P304" s="51" t="s">
        <v>567</v>
      </c>
      <c r="Q304" s="51">
        <f>IF(SUMPRODUCT(($A$4:$A304=Таблица3[[#This Row],[Наименование]])*($B$4:$B304=Таблица3[[#This Row],[ИНН]]))&gt;1,0,1)</f>
        <v>1</v>
      </c>
      <c r="R304" s="51">
        <f>IF(SUMPRODUCT(($A$4:$A304=A304)*($E$4:$E304=E304))&gt;1,0,1)</f>
        <v>1</v>
      </c>
      <c r="S304" s="51">
        <f>IF(SUMPRODUCT(($A$4:$A304=A304)*($F$4:$F304=F304))&gt;1,0,1)</f>
        <v>1</v>
      </c>
      <c r="T304" s="51">
        <f>IF(SUMPRODUCT(($A$4:$A304=A304)*($G$4:$G304=G304))&gt;1,0,1)</f>
        <v>1</v>
      </c>
      <c r="U304" s="51">
        <f>IF(SUMPRODUCT(($A$4:$A304=A304)*($H$4:$H304=H304))&gt;1,0,1)</f>
        <v>1</v>
      </c>
      <c r="V304" s="74">
        <f>IF(SUMPRODUCT(($A$4:$A304=A304)*($K$4:$K304=K304))&gt;1,0,1)</f>
        <v>1</v>
      </c>
      <c r="W304" s="74">
        <f>IF(SUMPRODUCT(($A$4:$A304=Таблица3[[#This Row],[Наименование]])*($B$4:$B304=Таблица3[[#This Row],[ИНН]])*($I$4:$I304=I304))&gt;1,0,1)</f>
        <v>1</v>
      </c>
      <c r="X304" s="76">
        <f>Таблица3[[#This Row],[Категория]]-Таблица3[[#This Row],[Уникальные компании]]</f>
        <v>0</v>
      </c>
    </row>
    <row r="305" spans="1:24" ht="63.75" x14ac:dyDescent="0.25">
      <c r="A305" s="198" t="s">
        <v>1991</v>
      </c>
      <c r="B305" s="55">
        <v>1327030125</v>
      </c>
      <c r="C305" s="51" t="s">
        <v>699</v>
      </c>
      <c r="D305" s="52" t="s">
        <v>402</v>
      </c>
      <c r="E305" s="78" t="s">
        <v>365</v>
      </c>
      <c r="F305" s="52" t="s">
        <v>355</v>
      </c>
      <c r="G305" s="78" t="s">
        <v>369</v>
      </c>
      <c r="H305" s="52" t="s">
        <v>360</v>
      </c>
      <c r="I305" s="52" t="s">
        <v>336</v>
      </c>
      <c r="J305" s="51">
        <v>2023</v>
      </c>
      <c r="K305" s="51" t="s">
        <v>1080</v>
      </c>
      <c r="L305" s="63">
        <v>42836</v>
      </c>
      <c r="M305" s="51" t="s">
        <v>2006</v>
      </c>
      <c r="N305" s="56" t="s">
        <v>2008</v>
      </c>
      <c r="O305" s="61" t="s">
        <v>2007</v>
      </c>
      <c r="P305" s="51" t="s">
        <v>567</v>
      </c>
      <c r="Q305" s="51">
        <f>IF(SUMPRODUCT(($A$4:$A305=Таблица3[[#This Row],[Наименование]])*($B$4:$B305=Таблица3[[#This Row],[ИНН]]))&gt;1,0,1)</f>
        <v>1</v>
      </c>
      <c r="R305" s="51">
        <f>IF(SUMPRODUCT(($A$4:$A305=A305)*($E$4:$E305=E305))&gt;1,0,1)</f>
        <v>1</v>
      </c>
      <c r="S305" s="51">
        <f>IF(SUMPRODUCT(($A$4:$A305=A305)*($F$4:$F305=F305))&gt;1,0,1)</f>
        <v>1</v>
      </c>
      <c r="T305" s="51">
        <f>IF(SUMPRODUCT(($A$4:$A305=A305)*($G$4:$G305=G305))&gt;1,0,1)</f>
        <v>1</v>
      </c>
      <c r="U305" s="51">
        <f>IF(SUMPRODUCT(($A$4:$A305=A305)*($H$4:$H305=H305))&gt;1,0,1)</f>
        <v>1</v>
      </c>
      <c r="V305" s="74">
        <f>IF(SUMPRODUCT(($A$4:$A305=A305)*($K$4:$K305=K305))&gt;1,0,1)</f>
        <v>1</v>
      </c>
      <c r="W305" s="74">
        <f>IF(SUMPRODUCT(($A$4:$A305=Таблица3[[#This Row],[Наименование]])*($B$4:$B305=Таблица3[[#This Row],[ИНН]])*($I$4:$I305=I305))&gt;1,0,1)</f>
        <v>1</v>
      </c>
      <c r="X305" s="76">
        <f>Таблица3[[#This Row],[Категория]]-Таблица3[[#This Row],[Уникальные компании]]</f>
        <v>0</v>
      </c>
    </row>
    <row r="306" spans="1:24" ht="51" x14ac:dyDescent="0.25">
      <c r="A306" s="198" t="s">
        <v>1992</v>
      </c>
      <c r="B306" s="55">
        <v>1327026344</v>
      </c>
      <c r="C306" s="51" t="s">
        <v>2013</v>
      </c>
      <c r="D306" s="52" t="s">
        <v>377</v>
      </c>
      <c r="E306" s="78" t="s">
        <v>364</v>
      </c>
      <c r="F306" s="52" t="s">
        <v>355</v>
      </c>
      <c r="G306" s="52" t="s">
        <v>368</v>
      </c>
      <c r="H306" s="52" t="s">
        <v>360</v>
      </c>
      <c r="I306" s="52" t="s">
        <v>2014</v>
      </c>
      <c r="J306" s="51">
        <v>2023</v>
      </c>
      <c r="K306" s="51" t="s">
        <v>1080</v>
      </c>
      <c r="L306" s="63">
        <v>42380</v>
      </c>
      <c r="M306" s="51" t="s">
        <v>2009</v>
      </c>
      <c r="N306" s="56" t="s">
        <v>2012</v>
      </c>
      <c r="O306" s="189" t="s">
        <v>2011</v>
      </c>
      <c r="P306" s="190" t="s">
        <v>2010</v>
      </c>
      <c r="Q306" s="51">
        <f>IF(SUMPRODUCT(($A$4:$A306=Таблица3[[#This Row],[Наименование]])*($B$4:$B306=Таблица3[[#This Row],[ИНН]]))&gt;1,0,1)</f>
        <v>1</v>
      </c>
      <c r="R306" s="51">
        <f>IF(SUMPRODUCT(($A$4:$A306=A306)*($E$4:$E306=E306))&gt;1,0,1)</f>
        <v>1</v>
      </c>
      <c r="S306" s="51">
        <f>IF(SUMPRODUCT(($A$4:$A306=A306)*($F$4:$F306=F306))&gt;1,0,1)</f>
        <v>1</v>
      </c>
      <c r="T306" s="51">
        <f>IF(SUMPRODUCT(($A$4:$A306=A306)*($G$4:$G306=G306))&gt;1,0,1)</f>
        <v>1</v>
      </c>
      <c r="U306" s="51">
        <f>IF(SUMPRODUCT(($A$4:$A306=A306)*($H$4:$H306=H306))&gt;1,0,1)</f>
        <v>1</v>
      </c>
      <c r="V306" s="74">
        <f>IF(SUMPRODUCT(($A$4:$A306=A306)*($K$4:$K306=K306))&gt;1,0,1)</f>
        <v>1</v>
      </c>
      <c r="W306" s="74">
        <f>IF(SUMPRODUCT(($A$4:$A306=Таблица3[[#This Row],[Наименование]])*($B$4:$B306=Таблица3[[#This Row],[ИНН]])*($I$4:$I306=I306))&gt;1,0,1)</f>
        <v>1</v>
      </c>
      <c r="X306" s="76">
        <f>Таблица3[[#This Row],[Категория]]-Таблица3[[#This Row],[Уникальные компании]]</f>
        <v>0</v>
      </c>
    </row>
    <row r="307" spans="1:24" ht="102" x14ac:dyDescent="0.25">
      <c r="A307" s="198" t="s">
        <v>1993</v>
      </c>
      <c r="B307" s="55">
        <v>1304000702</v>
      </c>
      <c r="C307" s="51" t="s">
        <v>2017</v>
      </c>
      <c r="D307" s="78" t="s">
        <v>385</v>
      </c>
      <c r="E307" s="52" t="s">
        <v>362</v>
      </c>
      <c r="F307" s="52" t="s">
        <v>355</v>
      </c>
      <c r="G307" s="52" t="s">
        <v>369</v>
      </c>
      <c r="H307" s="52" t="s">
        <v>361</v>
      </c>
      <c r="I307" s="78" t="s">
        <v>1977</v>
      </c>
      <c r="J307" s="51">
        <v>2023</v>
      </c>
      <c r="K307" s="51" t="s">
        <v>2016</v>
      </c>
      <c r="L307" s="63">
        <v>44468</v>
      </c>
      <c r="M307" s="51" t="s">
        <v>2015</v>
      </c>
      <c r="N307" s="56" t="s">
        <v>2030</v>
      </c>
      <c r="O307" s="199" t="s">
        <v>2031</v>
      </c>
      <c r="P307" s="51" t="s">
        <v>567</v>
      </c>
      <c r="Q307" s="51">
        <f>IF(SUMPRODUCT(($A$4:$A307=Таблица3[[#This Row],[Наименование]])*($B$4:$B307=Таблица3[[#This Row],[ИНН]]))&gt;1,0,1)</f>
        <v>1</v>
      </c>
      <c r="R307" s="51">
        <f>IF(SUMPRODUCT(($A$4:$A307=A307)*($E$4:$E307=E307))&gt;1,0,1)</f>
        <v>1</v>
      </c>
      <c r="S307" s="51">
        <f>IF(SUMPRODUCT(($A$4:$A307=A307)*($F$4:$F307=F307))&gt;1,0,1)</f>
        <v>1</v>
      </c>
      <c r="T307" s="51">
        <f>IF(SUMPRODUCT(($A$4:$A307=A307)*($G$4:$G307=G307))&gt;1,0,1)</f>
        <v>1</v>
      </c>
      <c r="U307" s="51">
        <f>IF(SUMPRODUCT(($A$4:$A307=A307)*($H$4:$H307=H307))&gt;1,0,1)</f>
        <v>1</v>
      </c>
      <c r="V307" s="74">
        <f>IF(SUMPRODUCT(($A$4:$A307=A307)*($K$4:$K307=K307))&gt;1,0,1)</f>
        <v>1</v>
      </c>
      <c r="W307" s="74">
        <f>IF(SUMPRODUCT(($A$4:$A307=Таблица3[[#This Row],[Наименование]])*($B$4:$B307=Таблица3[[#This Row],[ИНН]])*($I$4:$I307=I307))&gt;1,0,1)</f>
        <v>1</v>
      </c>
      <c r="X307" s="76">
        <f>Таблица3[[#This Row],[Категория]]-Таблица3[[#This Row],[Уникальные компании]]</f>
        <v>0</v>
      </c>
    </row>
    <row r="308" spans="1:24" ht="102" x14ac:dyDescent="0.25">
      <c r="A308" s="200" t="s">
        <v>1994</v>
      </c>
      <c r="B308" s="115">
        <v>7733323157</v>
      </c>
      <c r="C308" s="77" t="s">
        <v>2023</v>
      </c>
      <c r="D308" s="77" t="s">
        <v>390</v>
      </c>
      <c r="E308" s="78" t="s">
        <v>365</v>
      </c>
      <c r="F308" s="78" t="s">
        <v>355</v>
      </c>
      <c r="G308" s="78" t="s">
        <v>369</v>
      </c>
      <c r="H308" s="52" t="s">
        <v>360</v>
      </c>
      <c r="I308" s="52" t="s">
        <v>2022</v>
      </c>
      <c r="J308" s="77">
        <v>2023</v>
      </c>
      <c r="K308" s="51" t="s">
        <v>1080</v>
      </c>
      <c r="L308" s="79">
        <v>42996</v>
      </c>
      <c r="M308" s="51" t="s">
        <v>2021</v>
      </c>
      <c r="N308" s="56" t="s">
        <v>2018</v>
      </c>
      <c r="O308" s="189" t="s">
        <v>2019</v>
      </c>
      <c r="P308" s="51" t="s">
        <v>2020</v>
      </c>
      <c r="Q308" s="51">
        <f>IF(SUMPRODUCT(($A$4:$A308=Таблица3[[#This Row],[Наименование]])*($B$4:$B308=Таблица3[[#This Row],[ИНН]]))&gt;1,0,1)</f>
        <v>1</v>
      </c>
      <c r="R308" s="51">
        <f>IF(SUMPRODUCT(($A$4:$A308=A308)*($E$4:$E308=E308))&gt;1,0,1)</f>
        <v>1</v>
      </c>
      <c r="S308" s="51">
        <f>IF(SUMPRODUCT(($A$4:$A308=A308)*($F$4:$F308=F308))&gt;1,0,1)</f>
        <v>1</v>
      </c>
      <c r="T308" s="51">
        <f>IF(SUMPRODUCT(($A$4:$A308=A308)*($G$4:$G308=G308))&gt;1,0,1)</f>
        <v>1</v>
      </c>
      <c r="U308" s="51">
        <f>IF(SUMPRODUCT(($A$4:$A308=A308)*($H$4:$H308=H308))&gt;1,0,1)</f>
        <v>1</v>
      </c>
      <c r="V308" s="74">
        <f>IF(SUMPRODUCT(($A$4:$A308=A308)*($K$4:$K308=K308))&gt;1,0,1)</f>
        <v>1</v>
      </c>
      <c r="W308" s="74">
        <f>IF(SUMPRODUCT(($A$4:$A308=Таблица3[[#This Row],[Наименование]])*($B$4:$B308=Таблица3[[#This Row],[ИНН]])*($I$4:$I308=I308))&gt;1,0,1)</f>
        <v>1</v>
      </c>
      <c r="X308" s="76">
        <f>Таблица3[[#This Row],[Категория]]-Таблица3[[#This Row],[Уникальные компании]]</f>
        <v>0</v>
      </c>
    </row>
    <row r="309" spans="1:24" ht="38.25" x14ac:dyDescent="0.25">
      <c r="A309" s="198" t="s">
        <v>1995</v>
      </c>
      <c r="B309" s="55">
        <v>132610868227</v>
      </c>
      <c r="C309" s="77" t="s">
        <v>2024</v>
      </c>
      <c r="D309" s="52" t="s">
        <v>377</v>
      </c>
      <c r="E309" s="52" t="s">
        <v>365</v>
      </c>
      <c r="F309" s="52" t="s">
        <v>357</v>
      </c>
      <c r="G309" s="52" t="s">
        <v>369</v>
      </c>
      <c r="H309" s="52" t="s">
        <v>360</v>
      </c>
      <c r="I309" s="52" t="s">
        <v>310</v>
      </c>
      <c r="J309" s="51">
        <v>2023</v>
      </c>
      <c r="K309" s="51" t="s">
        <v>1080</v>
      </c>
      <c r="L309" s="63">
        <v>44363</v>
      </c>
      <c r="M309" s="51" t="s">
        <v>1080</v>
      </c>
      <c r="N309" s="56" t="s">
        <v>2028</v>
      </c>
      <c r="O309" s="189" t="s">
        <v>2029</v>
      </c>
      <c r="P309" s="51" t="s">
        <v>567</v>
      </c>
      <c r="Q309" s="51">
        <f>IF(SUMPRODUCT(($A$4:$A309=Таблица3[[#This Row],[Наименование]])*($B$4:$B309=Таблица3[[#This Row],[ИНН]]))&gt;1,0,1)</f>
        <v>1</v>
      </c>
      <c r="R309" s="51">
        <f>IF(SUMPRODUCT(($A$4:$A309=A309)*($E$4:$E309=E309))&gt;1,0,1)</f>
        <v>1</v>
      </c>
      <c r="S309" s="51">
        <f>IF(SUMPRODUCT(($A$4:$A309=A309)*($F$4:$F309=F309))&gt;1,0,1)</f>
        <v>1</v>
      </c>
      <c r="T309" s="51">
        <f>IF(SUMPRODUCT(($A$4:$A309=A309)*($G$4:$G309=G309))&gt;1,0,1)</f>
        <v>1</v>
      </c>
      <c r="U309" s="51">
        <f>IF(SUMPRODUCT(($A$4:$A309=A309)*($H$4:$H309=H309))&gt;1,0,1)</f>
        <v>1</v>
      </c>
      <c r="V309" s="74">
        <f>IF(SUMPRODUCT(($A$4:$A309=A309)*($K$4:$K309=K309))&gt;1,0,1)</f>
        <v>1</v>
      </c>
      <c r="W309" s="74">
        <f>IF(SUMPRODUCT(($A$4:$A309=Таблица3[[#This Row],[Наименование]])*($B$4:$B309=Таблица3[[#This Row],[ИНН]])*($I$4:$I309=I309))&gt;1,0,1)</f>
        <v>1</v>
      </c>
      <c r="X309" s="76">
        <f>Таблица3[[#This Row],[Категория]]-Таблица3[[#This Row],[Уникальные компании]]</f>
        <v>0</v>
      </c>
    </row>
    <row r="310" spans="1:24" ht="63.75" x14ac:dyDescent="0.25">
      <c r="A310" s="198" t="s">
        <v>1996</v>
      </c>
      <c r="B310" s="55">
        <v>1304000621</v>
      </c>
      <c r="C310" s="77" t="s">
        <v>2027</v>
      </c>
      <c r="D310" s="52" t="s">
        <v>377</v>
      </c>
      <c r="E310" s="52" t="s">
        <v>365</v>
      </c>
      <c r="F310" s="52" t="s">
        <v>359</v>
      </c>
      <c r="G310" s="52" t="s">
        <v>369</v>
      </c>
      <c r="H310" s="52" t="s">
        <v>360</v>
      </c>
      <c r="I310" s="52" t="s">
        <v>310</v>
      </c>
      <c r="J310" s="51">
        <v>2023</v>
      </c>
      <c r="K310" s="51" t="s">
        <v>2026</v>
      </c>
      <c r="L310" s="63">
        <v>44218</v>
      </c>
      <c r="M310" s="51" t="s">
        <v>2025</v>
      </c>
      <c r="N310" s="56" t="s">
        <v>2032</v>
      </c>
      <c r="O310" s="189" t="s">
        <v>2033</v>
      </c>
      <c r="P310" s="51" t="s">
        <v>567</v>
      </c>
      <c r="Q310" s="51">
        <f>IF(SUMPRODUCT(($A$4:$A310=Таблица3[[#This Row],[Наименование]])*($B$4:$B310=Таблица3[[#This Row],[ИНН]]))&gt;1,0,1)</f>
        <v>1</v>
      </c>
      <c r="R310" s="51">
        <f>IF(SUMPRODUCT(($A$4:$A310=A310)*($E$4:$E310=E310))&gt;1,0,1)</f>
        <v>1</v>
      </c>
      <c r="S310" s="51">
        <f>IF(SUMPRODUCT(($A$4:$A310=A310)*($F$4:$F310=F310))&gt;1,0,1)</f>
        <v>1</v>
      </c>
      <c r="T310" s="51">
        <f>IF(SUMPRODUCT(($A$4:$A310=A310)*($G$4:$G310=G310))&gt;1,0,1)</f>
        <v>1</v>
      </c>
      <c r="U310" s="51">
        <f>IF(SUMPRODUCT(($A$4:$A310=A310)*($H$4:$H310=H310))&gt;1,0,1)</f>
        <v>1</v>
      </c>
      <c r="V310" s="74">
        <f>IF(SUMPRODUCT(($A$4:$A310=A310)*($K$4:$K310=K310))&gt;1,0,1)</f>
        <v>1</v>
      </c>
      <c r="W310" s="74">
        <f>IF(SUMPRODUCT(($A$4:$A310=Таблица3[[#This Row],[Наименование]])*($B$4:$B310=Таблица3[[#This Row],[ИНН]])*($I$4:$I310=I310))&gt;1,0,1)</f>
        <v>1</v>
      </c>
      <c r="X310" s="76">
        <f>Таблица3[[#This Row],[Категория]]-Таблица3[[#This Row],[Уникальные компании]]</f>
        <v>0</v>
      </c>
    </row>
    <row r="311" spans="1:24" ht="63.75" x14ac:dyDescent="0.25">
      <c r="A311" s="198" t="s">
        <v>1997</v>
      </c>
      <c r="B311" s="55">
        <v>1328906126</v>
      </c>
      <c r="C311" s="77" t="s">
        <v>2035</v>
      </c>
      <c r="D311" s="52" t="s">
        <v>402</v>
      </c>
      <c r="E311" s="52" t="s">
        <v>364</v>
      </c>
      <c r="F311" s="52" t="s">
        <v>355</v>
      </c>
      <c r="G311" s="52" t="s">
        <v>368</v>
      </c>
      <c r="H311" s="52" t="s">
        <v>361</v>
      </c>
      <c r="I311" s="52" t="s">
        <v>336</v>
      </c>
      <c r="J311" s="51">
        <v>2023</v>
      </c>
      <c r="K311" s="51" t="s">
        <v>494</v>
      </c>
      <c r="L311" s="63">
        <v>39041</v>
      </c>
      <c r="M311" s="51" t="s">
        <v>2034</v>
      </c>
      <c r="N311" s="56" t="s">
        <v>2036</v>
      </c>
      <c r="O311" s="156" t="s">
        <v>2037</v>
      </c>
      <c r="P311" s="51" t="s">
        <v>2038</v>
      </c>
      <c r="Q311" s="51">
        <f>IF(SUMPRODUCT(($A$4:$A311=Таблица3[[#This Row],[Наименование]])*($B$4:$B311=Таблица3[[#This Row],[ИНН]]))&gt;1,0,1)</f>
        <v>1</v>
      </c>
      <c r="R311" s="51">
        <f>IF(SUMPRODUCT(($A$4:$A311=A311)*($E$4:$E311=E311))&gt;1,0,1)</f>
        <v>1</v>
      </c>
      <c r="S311" s="51">
        <f>IF(SUMPRODUCT(($A$4:$A311=A311)*($F$4:$F311=F311))&gt;1,0,1)</f>
        <v>1</v>
      </c>
      <c r="T311" s="51">
        <f>IF(SUMPRODUCT(($A$4:$A311=A311)*($G$4:$G311=G311))&gt;1,0,1)</f>
        <v>1</v>
      </c>
      <c r="U311" s="51">
        <f>IF(SUMPRODUCT(($A$4:$A311=A311)*($H$4:$H311=H311))&gt;1,0,1)</f>
        <v>1</v>
      </c>
      <c r="V311" s="74">
        <f>IF(SUMPRODUCT(($A$4:$A311=A311)*($K$4:$K311=K311))&gt;1,0,1)</f>
        <v>1</v>
      </c>
      <c r="W311" s="74">
        <f>IF(SUMPRODUCT(($A$4:$A311=Таблица3[[#This Row],[Наименование]])*($B$4:$B311=Таблица3[[#This Row],[ИНН]])*($I$4:$I311=I311))&gt;1,0,1)</f>
        <v>1</v>
      </c>
      <c r="X311" s="76">
        <f>Таблица3[[#This Row],[Категория]]-Таблица3[[#This Row],[Уникальные компании]]</f>
        <v>0</v>
      </c>
    </row>
    <row r="312" spans="1:24" ht="76.5" x14ac:dyDescent="0.25">
      <c r="A312" s="198" t="s">
        <v>1998</v>
      </c>
      <c r="B312" s="55">
        <v>7701164507</v>
      </c>
      <c r="C312" s="77" t="s">
        <v>2042</v>
      </c>
      <c r="D312" s="52" t="s">
        <v>391</v>
      </c>
      <c r="E312" s="52" t="s">
        <v>365</v>
      </c>
      <c r="F312" s="52" t="s">
        <v>355</v>
      </c>
      <c r="G312" s="52" t="s">
        <v>369</v>
      </c>
      <c r="H312" s="52" t="s">
        <v>361</v>
      </c>
      <c r="I312" s="78" t="s">
        <v>318</v>
      </c>
      <c r="J312" s="51">
        <v>2023</v>
      </c>
      <c r="K312" s="51" t="s">
        <v>494</v>
      </c>
      <c r="L312" s="63">
        <v>35626</v>
      </c>
      <c r="M312" s="51" t="s">
        <v>2039</v>
      </c>
      <c r="N312" s="56" t="s">
        <v>2045</v>
      </c>
      <c r="O312" s="156" t="s">
        <v>2041</v>
      </c>
      <c r="P312" s="51" t="s">
        <v>2040</v>
      </c>
      <c r="Q312" s="51">
        <f>IF(SUMPRODUCT(($A$4:$A312=Таблица3[[#This Row],[Наименование]])*($B$4:$B312=Таблица3[[#This Row],[ИНН]]))&gt;1,0,1)</f>
        <v>1</v>
      </c>
      <c r="R312" s="51">
        <f>IF(SUMPRODUCT(($A$4:$A312=A312)*($E$4:$E312=E312))&gt;1,0,1)</f>
        <v>1</v>
      </c>
      <c r="S312" s="51">
        <f>IF(SUMPRODUCT(($A$4:$A312=A312)*($F$4:$F312=F312))&gt;1,0,1)</f>
        <v>1</v>
      </c>
      <c r="T312" s="51">
        <f>IF(SUMPRODUCT(($A$4:$A312=A312)*($G$4:$G312=G312))&gt;1,0,1)</f>
        <v>1</v>
      </c>
      <c r="U312" s="51">
        <f>IF(SUMPRODUCT(($A$4:$A312=A312)*($H$4:$H312=H312))&gt;1,0,1)</f>
        <v>1</v>
      </c>
      <c r="V312" s="74">
        <f>IF(SUMPRODUCT(($A$4:$A312=A312)*($K$4:$K312=K312))&gt;1,0,1)</f>
        <v>1</v>
      </c>
      <c r="W312" s="74">
        <f>IF(SUMPRODUCT(($A$4:$A312=Таблица3[[#This Row],[Наименование]])*($B$4:$B312=Таблица3[[#This Row],[ИНН]])*($I$4:$I312=I312))&gt;1,0,1)</f>
        <v>1</v>
      </c>
      <c r="X312" s="76">
        <f>Таблица3[[#This Row],[Категория]]-Таблица3[[#This Row],[Уникальные компании]]</f>
        <v>0</v>
      </c>
    </row>
    <row r="313" spans="1:24" ht="63.75" x14ac:dyDescent="0.25">
      <c r="A313" s="198" t="s">
        <v>1999</v>
      </c>
      <c r="B313" s="55">
        <v>1326257691</v>
      </c>
      <c r="C313" s="77" t="s">
        <v>2005</v>
      </c>
      <c r="D313" s="52" t="s">
        <v>402</v>
      </c>
      <c r="E313" s="52" t="s">
        <v>365</v>
      </c>
      <c r="F313" s="52" t="s">
        <v>355</v>
      </c>
      <c r="G313" s="52" t="s">
        <v>369</v>
      </c>
      <c r="H313" s="52" t="s">
        <v>361</v>
      </c>
      <c r="I313" s="52" t="s">
        <v>336</v>
      </c>
      <c r="J313" s="51">
        <v>2023</v>
      </c>
      <c r="K313" s="51" t="s">
        <v>494</v>
      </c>
      <c r="L313" s="63">
        <v>44544</v>
      </c>
      <c r="M313" s="51" t="s">
        <v>2043</v>
      </c>
      <c r="N313" s="56" t="s">
        <v>2044</v>
      </c>
      <c r="O313" s="156" t="s">
        <v>2046</v>
      </c>
      <c r="P313" s="189" t="s">
        <v>2047</v>
      </c>
      <c r="Q313" s="51">
        <f>IF(SUMPRODUCT(($A$4:$A313=Таблица3[[#This Row],[Наименование]])*($B$4:$B313=Таблица3[[#This Row],[ИНН]]))&gt;1,0,1)</f>
        <v>1</v>
      </c>
      <c r="R313" s="51">
        <f>IF(SUMPRODUCT(($A$4:$A313=A313)*($E$4:$E313=E313))&gt;1,0,1)</f>
        <v>1</v>
      </c>
      <c r="S313" s="51">
        <f>IF(SUMPRODUCT(($A$4:$A313=A313)*($F$4:$F313=F313))&gt;1,0,1)</f>
        <v>1</v>
      </c>
      <c r="T313" s="51">
        <f>IF(SUMPRODUCT(($A$4:$A313=A313)*($G$4:$G313=G313))&gt;1,0,1)</f>
        <v>1</v>
      </c>
      <c r="U313" s="51">
        <f>IF(SUMPRODUCT(($A$4:$A313=A313)*($H$4:$H313=H313))&gt;1,0,1)</f>
        <v>1</v>
      </c>
      <c r="V313" s="74">
        <f>IF(SUMPRODUCT(($A$4:$A313=A313)*($K$4:$K313=K313))&gt;1,0,1)</f>
        <v>1</v>
      </c>
      <c r="W313" s="74">
        <f>IF(SUMPRODUCT(($A$4:$A313=Таблица3[[#This Row],[Наименование]])*($B$4:$B313=Таблица3[[#This Row],[ИНН]])*($I$4:$I313=I313))&gt;1,0,1)</f>
        <v>1</v>
      </c>
      <c r="X313" s="76">
        <f>Таблица3[[#This Row],[Категория]]-Таблица3[[#This Row],[Уникальные компании]]</f>
        <v>0</v>
      </c>
    </row>
    <row r="314" spans="1:24" ht="51" x14ac:dyDescent="0.25">
      <c r="A314" s="198" t="s">
        <v>1215</v>
      </c>
      <c r="B314" s="55">
        <v>1328015602</v>
      </c>
      <c r="C314" s="77" t="s">
        <v>2048</v>
      </c>
      <c r="D314" s="52" t="s">
        <v>385</v>
      </c>
      <c r="E314" s="52" t="s">
        <v>365</v>
      </c>
      <c r="F314" s="52" t="s">
        <v>355</v>
      </c>
      <c r="G314" s="52" t="s">
        <v>369</v>
      </c>
      <c r="H314" s="52" t="s">
        <v>361</v>
      </c>
      <c r="I314" s="52" t="s">
        <v>2051</v>
      </c>
      <c r="J314" s="51">
        <v>2023</v>
      </c>
      <c r="K314" s="51" t="s">
        <v>1080</v>
      </c>
      <c r="L314" s="63">
        <v>43060</v>
      </c>
      <c r="M314" s="51" t="s">
        <v>2049</v>
      </c>
      <c r="N314" s="56" t="s">
        <v>2050</v>
      </c>
      <c r="O314" s="156" t="s">
        <v>2052</v>
      </c>
      <c r="P314" s="189" t="s">
        <v>2053</v>
      </c>
      <c r="Q314" s="51">
        <f>IF(SUMPRODUCT(($A$4:$A314=Таблица3[[#This Row],[Наименование]])*($B$4:$B314=Таблица3[[#This Row],[ИНН]]))&gt;1,0,1)</f>
        <v>1</v>
      </c>
      <c r="R314" s="51">
        <f>IF(SUMPRODUCT(($A$4:$A314=A314)*($E$4:$E314=E314))&gt;1,0,1)</f>
        <v>1</v>
      </c>
      <c r="S314" s="51">
        <f>IF(SUMPRODUCT(($A$4:$A314=A314)*($F$4:$F314=F314))&gt;1,0,1)</f>
        <v>1</v>
      </c>
      <c r="T314" s="51">
        <f>IF(SUMPRODUCT(($A$4:$A314=A314)*($G$4:$G314=G314))&gt;1,0,1)</f>
        <v>1</v>
      </c>
      <c r="U314" s="51">
        <f>IF(SUMPRODUCT(($A$4:$A314=A314)*($H$4:$H314=H314))&gt;1,0,1)</f>
        <v>1</v>
      </c>
      <c r="V314" s="74">
        <f>IF(SUMPRODUCT(($A$4:$A314=A314)*($K$4:$K314=K314))&gt;1,0,1)</f>
        <v>1</v>
      </c>
      <c r="W314" s="74">
        <f>IF(SUMPRODUCT(($A$4:$A314=Таблица3[[#This Row],[Наименование]])*($B$4:$B314=Таблица3[[#This Row],[ИНН]])*($I$4:$I314=I314))&gt;1,0,1)</f>
        <v>1</v>
      </c>
      <c r="X314" s="76">
        <f>Таблица3[[#This Row],[Категория]]-Таблица3[[#This Row],[Уникальные компании]]</f>
        <v>0</v>
      </c>
    </row>
    <row r="315" spans="1:24" ht="63.75" x14ac:dyDescent="0.25">
      <c r="A315" s="84" t="s">
        <v>2054</v>
      </c>
      <c r="B315" s="201">
        <v>1326255503</v>
      </c>
      <c r="C315" s="77" t="s">
        <v>2062</v>
      </c>
      <c r="D315" s="52" t="s">
        <v>402</v>
      </c>
      <c r="E315" s="78" t="s">
        <v>365</v>
      </c>
      <c r="F315" s="78" t="s">
        <v>355</v>
      </c>
      <c r="G315" s="78" t="s">
        <v>369</v>
      </c>
      <c r="H315" s="52" t="s">
        <v>360</v>
      </c>
      <c r="I315" s="52" t="s">
        <v>336</v>
      </c>
      <c r="J315" s="77">
        <v>2023</v>
      </c>
      <c r="K315" s="51" t="s">
        <v>1080</v>
      </c>
      <c r="L315" s="79">
        <v>43986</v>
      </c>
      <c r="M315" s="51" t="s">
        <v>2060</v>
      </c>
      <c r="N315" s="56" t="s">
        <v>2063</v>
      </c>
      <c r="O315" s="192" t="s">
        <v>2064</v>
      </c>
      <c r="P315" s="190" t="s">
        <v>2065</v>
      </c>
      <c r="Q315" s="51">
        <f>IF(SUMPRODUCT(($A$4:$A315=Таблица3[[#This Row],[Наименование]])*($B$4:$B315=Таблица3[[#This Row],[ИНН]]))&gt;1,0,1)</f>
        <v>1</v>
      </c>
      <c r="R315" s="51">
        <f>IF(SUMPRODUCT(($A$4:$A315=A315)*($E$4:$E315=E315))&gt;1,0,1)</f>
        <v>1</v>
      </c>
      <c r="S315" s="51">
        <f>IF(SUMPRODUCT(($A$4:$A315=A315)*($F$4:$F315=F315))&gt;1,0,1)</f>
        <v>1</v>
      </c>
      <c r="T315" s="51">
        <f>IF(SUMPRODUCT(($A$4:$A315=A315)*($G$4:$G315=G315))&gt;1,0,1)</f>
        <v>1</v>
      </c>
      <c r="U315" s="51">
        <f>IF(SUMPRODUCT(($A$4:$A315=A315)*($H$4:$H315=H315))&gt;1,0,1)</f>
        <v>1</v>
      </c>
      <c r="V315" s="74">
        <f>IF(SUMPRODUCT(($A$4:$A315=A315)*($K$4:$K315=K315))&gt;1,0,1)</f>
        <v>1</v>
      </c>
      <c r="W315" s="74">
        <f>IF(SUMPRODUCT(($A$4:$A315=Таблица3[[#This Row],[Наименование]])*($B$4:$B315=Таблица3[[#This Row],[ИНН]])*($I$4:$I315=I315))&gt;1,0,1)</f>
        <v>1</v>
      </c>
      <c r="X315" s="76">
        <f>Таблица3[[#This Row],[Категория]]-Таблица3[[#This Row],[Уникальные компании]]</f>
        <v>0</v>
      </c>
    </row>
    <row r="316" spans="1:24" ht="63.75" x14ac:dyDescent="0.25">
      <c r="A316" s="193" t="s">
        <v>2055</v>
      </c>
      <c r="B316" s="55">
        <v>1327035324</v>
      </c>
      <c r="C316" s="196" t="s">
        <v>2059</v>
      </c>
      <c r="D316" s="52" t="s">
        <v>399</v>
      </c>
      <c r="E316" s="195" t="s">
        <v>364</v>
      </c>
      <c r="F316" s="195" t="s">
        <v>355</v>
      </c>
      <c r="G316" s="195" t="s">
        <v>367</v>
      </c>
      <c r="H316" s="52" t="s">
        <v>360</v>
      </c>
      <c r="I316" s="195" t="s">
        <v>332</v>
      </c>
      <c r="J316" s="196">
        <v>2023</v>
      </c>
      <c r="K316" s="51" t="s">
        <v>1080</v>
      </c>
      <c r="L316" s="197">
        <v>43802</v>
      </c>
      <c r="M316" s="51" t="s">
        <v>2058</v>
      </c>
      <c r="N316" s="56" t="s">
        <v>2057</v>
      </c>
      <c r="O316" s="61" t="s">
        <v>2061</v>
      </c>
      <c r="P316" s="61" t="s">
        <v>2056</v>
      </c>
      <c r="Q316" s="51">
        <f>IF(SUMPRODUCT(($A$4:$A316=Таблица3[[#This Row],[Наименование]])*($B$4:$B316=Таблица3[[#This Row],[ИНН]]))&gt;1,0,1)</f>
        <v>1</v>
      </c>
      <c r="R316" s="51">
        <f>IF(SUMPRODUCT(($A$4:$A316=A316)*($E$4:$E316=E316))&gt;1,0,1)</f>
        <v>1</v>
      </c>
      <c r="S316" s="51">
        <f>IF(SUMPRODUCT(($A$4:$A316=A316)*($F$4:$F316=F316))&gt;1,0,1)</f>
        <v>1</v>
      </c>
      <c r="T316" s="51">
        <f>IF(SUMPRODUCT(($A$4:$A316=A316)*($G$4:$G316=G316))&gt;1,0,1)</f>
        <v>1</v>
      </c>
      <c r="U316" s="51">
        <f>IF(SUMPRODUCT(($A$4:$A316=A316)*($H$4:$H316=H316))&gt;1,0,1)</f>
        <v>1</v>
      </c>
      <c r="V316" s="74">
        <f>IF(SUMPRODUCT(($A$4:$A316=A316)*($K$4:$K316=K316))&gt;1,0,1)</f>
        <v>1</v>
      </c>
      <c r="W316" s="74">
        <f>IF(SUMPRODUCT(($A$4:$A316=Таблица3[[#This Row],[Наименование]])*($B$4:$B316=Таблица3[[#This Row],[ИНН]])*($I$4:$I316=I316))&gt;1,0,1)</f>
        <v>1</v>
      </c>
      <c r="X316" s="76">
        <f>Таблица3[[#This Row],[Категория]]-Таблица3[[#This Row],[Уникальные компании]]</f>
        <v>0</v>
      </c>
    </row>
    <row r="317" spans="1:24" s="173" customFormat="1" ht="51" x14ac:dyDescent="0.25">
      <c r="A317" s="72" t="s">
        <v>1364</v>
      </c>
      <c r="B317" s="55">
        <v>132602797011</v>
      </c>
      <c r="C317" s="141" t="s">
        <v>2192</v>
      </c>
      <c r="D317" s="52" t="s">
        <v>432</v>
      </c>
      <c r="E317" s="52" t="s">
        <v>365</v>
      </c>
      <c r="F317" s="52" t="s">
        <v>357</v>
      </c>
      <c r="G317" s="52" t="s">
        <v>369</v>
      </c>
      <c r="H317" s="52" t="s">
        <v>360</v>
      </c>
      <c r="I317" s="52" t="s">
        <v>2197</v>
      </c>
      <c r="J317" s="51">
        <v>2023</v>
      </c>
      <c r="K317" s="51" t="s">
        <v>494</v>
      </c>
      <c r="L317" s="63">
        <v>39966</v>
      </c>
      <c r="M317" s="51" t="s">
        <v>2193</v>
      </c>
      <c r="N317" s="56" t="s">
        <v>2194</v>
      </c>
      <c r="O317" s="109" t="s">
        <v>2195</v>
      </c>
      <c r="P317" s="61" t="s">
        <v>2196</v>
      </c>
      <c r="Q317" s="51">
        <f>IF(SUMPRODUCT(($A$4:$A317=Таблица3[[#This Row],[Наименование]])*($B$4:$B317=Таблица3[[#This Row],[ИНН]]))&gt;1,0,1)</f>
        <v>1</v>
      </c>
      <c r="R317" s="51">
        <f>IF(SUMPRODUCT(($A$4:$A317=A317)*($E$4:$E317=E317))&gt;1,0,1)</f>
        <v>1</v>
      </c>
      <c r="S317" s="51">
        <f>IF(SUMPRODUCT(($A$4:$A317=A317)*($F$4:$F317=F317))&gt;1,0,1)</f>
        <v>1</v>
      </c>
      <c r="T317" s="51">
        <f>IF(SUMPRODUCT(($A$4:$A317=A317)*($G$4:$G317=G317))&gt;1,0,1)</f>
        <v>1</v>
      </c>
      <c r="U317" s="51">
        <f>IF(SUMPRODUCT(($A$4:$A317=A317)*($H$4:$H317=H317))&gt;1,0,1)</f>
        <v>1</v>
      </c>
      <c r="V317" s="74">
        <f>IF(SUMPRODUCT(($A$4:$A317=A317)*($K$4:$K317=K317))&gt;1,0,1)</f>
        <v>1</v>
      </c>
      <c r="W317" s="74">
        <f>IF(SUMPRODUCT(($A$4:$A317=Таблица3[[#This Row],[Наименование]])*($B$4:$B317=Таблица3[[#This Row],[ИНН]])*($I$4:$I317=I317))&gt;1,0,1)</f>
        <v>1</v>
      </c>
      <c r="X317" s="76">
        <f>Таблица3[[#This Row],[Категория]]-Таблица3[[#This Row],[Уникальные компании]]</f>
        <v>0</v>
      </c>
    </row>
    <row r="318" spans="1:24" ht="63.75" x14ac:dyDescent="0.25">
      <c r="A318" s="72" t="s">
        <v>2190</v>
      </c>
      <c r="B318" s="55">
        <v>1328017825</v>
      </c>
      <c r="C318" s="77" t="s">
        <v>2175</v>
      </c>
      <c r="D318" s="52" t="s">
        <v>389</v>
      </c>
      <c r="E318" s="78" t="s">
        <v>365</v>
      </c>
      <c r="F318" s="52" t="s">
        <v>355</v>
      </c>
      <c r="G318" s="78" t="s">
        <v>369</v>
      </c>
      <c r="H318" s="78" t="s">
        <v>360</v>
      </c>
      <c r="I318" s="52" t="s">
        <v>2191</v>
      </c>
      <c r="J318" s="51">
        <v>2023</v>
      </c>
      <c r="K318" s="51" t="s">
        <v>494</v>
      </c>
      <c r="L318" s="79">
        <v>43649</v>
      </c>
      <c r="M318" s="51" t="s">
        <v>2176</v>
      </c>
      <c r="N318" s="202" t="s">
        <v>2177</v>
      </c>
      <c r="O318" s="109" t="s">
        <v>2178</v>
      </c>
      <c r="P318" s="191" t="s">
        <v>2179</v>
      </c>
      <c r="Q318" s="51">
        <f>IF(SUMPRODUCT(($A$4:$A318=Таблица3[[#This Row],[Наименование]])*($B$4:$B318=Таблица3[[#This Row],[ИНН]]))&gt;1,0,1)</f>
        <v>1</v>
      </c>
      <c r="R318" s="51">
        <f>IF(SUMPRODUCT(($A$4:$A318=A318)*($E$4:$E318=E318))&gt;1,0,1)</f>
        <v>1</v>
      </c>
      <c r="S318" s="51">
        <f>IF(SUMPRODUCT(($A$4:$A318=A318)*($F$4:$F318=F318))&gt;1,0,1)</f>
        <v>1</v>
      </c>
      <c r="T318" s="51">
        <f>IF(SUMPRODUCT(($A$4:$A318=A318)*($G$4:$G318=G318))&gt;1,0,1)</f>
        <v>1</v>
      </c>
      <c r="U318" s="51">
        <f>IF(SUMPRODUCT(($A$4:$A318=A318)*($H$4:$H318=H318))&gt;1,0,1)</f>
        <v>1</v>
      </c>
      <c r="V318" s="74">
        <f>IF(SUMPRODUCT(($A$4:$A318=A318)*($K$4:$K318=K318))&gt;1,0,1)</f>
        <v>1</v>
      </c>
      <c r="W318" s="74">
        <f>IF(SUMPRODUCT(($A$4:$A318=Таблица3[[#This Row],[Наименование]])*($B$4:$B318=Таблица3[[#This Row],[ИНН]])*($I$4:$I318=I318))&gt;1,0,1)</f>
        <v>1</v>
      </c>
      <c r="X318" s="76">
        <f>Таблица3[[#This Row],[Категория]]-Таблица3[[#This Row],[Уникальные компании]]</f>
        <v>0</v>
      </c>
    </row>
    <row r="319" spans="1:24" ht="51" x14ac:dyDescent="0.25">
      <c r="A319" s="84" t="s">
        <v>1626</v>
      </c>
      <c r="B319" s="115">
        <v>1328018931</v>
      </c>
      <c r="C319" s="77" t="s">
        <v>2186</v>
      </c>
      <c r="D319" s="52" t="s">
        <v>395</v>
      </c>
      <c r="E319" s="78" t="s">
        <v>365</v>
      </c>
      <c r="F319" s="78" t="s">
        <v>355</v>
      </c>
      <c r="G319" s="78" t="s">
        <v>369</v>
      </c>
      <c r="H319" s="78" t="s">
        <v>360</v>
      </c>
      <c r="I319" s="52" t="s">
        <v>315</v>
      </c>
      <c r="J319" s="77">
        <v>2023</v>
      </c>
      <c r="K319" s="51" t="s">
        <v>1080</v>
      </c>
      <c r="L319" s="79">
        <v>44022</v>
      </c>
      <c r="M319" s="77" t="s">
        <v>2187</v>
      </c>
      <c r="N319" s="154" t="s">
        <v>2189</v>
      </c>
      <c r="O319" s="192" t="s">
        <v>2188</v>
      </c>
      <c r="P319" s="190" t="s">
        <v>567</v>
      </c>
      <c r="Q319" s="51">
        <f>IF(SUMPRODUCT(($A$4:$A319=Таблица3[[#This Row],[Наименование]])*($B$4:$B319=Таблица3[[#This Row],[ИНН]]))&gt;1,0,1)</f>
        <v>1</v>
      </c>
      <c r="R319" s="51">
        <f>IF(SUMPRODUCT(($A$4:$A319=A319)*($E$4:$E319=E319))&gt;1,0,1)</f>
        <v>1</v>
      </c>
      <c r="S319" s="51">
        <f>IF(SUMPRODUCT(($A$4:$A319=A319)*($F$4:$F319=F319))&gt;1,0,1)</f>
        <v>1</v>
      </c>
      <c r="T319" s="51">
        <f>IF(SUMPRODUCT(($A$4:$A319=A319)*($G$4:$G319=G319))&gt;1,0,1)</f>
        <v>1</v>
      </c>
      <c r="U319" s="51">
        <f>IF(SUMPRODUCT(($A$4:$A319=A319)*($H$4:$H319=H319))&gt;1,0,1)</f>
        <v>1</v>
      </c>
      <c r="V319" s="74">
        <f>IF(SUMPRODUCT(($A$4:$A319=A319)*($K$4:$K319=K319))&gt;1,0,1)</f>
        <v>1</v>
      </c>
      <c r="W319" s="74">
        <f>IF(SUMPRODUCT(($A$4:$A319=Таблица3[[#This Row],[Наименование]])*($B$4:$B319=Таблица3[[#This Row],[ИНН]])*($I$4:$I319=I319))&gt;1,0,1)</f>
        <v>1</v>
      </c>
      <c r="X319" s="76">
        <f>Таблица3[[#This Row],[Категория]]-Таблица3[[#This Row],[Уникальные компании]]</f>
        <v>0</v>
      </c>
    </row>
    <row r="320" spans="1:24" ht="51" x14ac:dyDescent="0.25">
      <c r="A320" s="84" t="s">
        <v>1626</v>
      </c>
      <c r="B320" s="115">
        <v>1328018931</v>
      </c>
      <c r="C320" s="77" t="s">
        <v>2186</v>
      </c>
      <c r="D320" s="52" t="s">
        <v>385</v>
      </c>
      <c r="E320" s="78" t="s">
        <v>365</v>
      </c>
      <c r="F320" s="78" t="s">
        <v>355</v>
      </c>
      <c r="G320" s="78" t="s">
        <v>369</v>
      </c>
      <c r="H320" s="78" t="s">
        <v>360</v>
      </c>
      <c r="I320" s="52" t="s">
        <v>349</v>
      </c>
      <c r="J320" s="77">
        <v>2023</v>
      </c>
      <c r="K320" s="51" t="s">
        <v>1080</v>
      </c>
      <c r="L320" s="79">
        <v>44022</v>
      </c>
      <c r="M320" s="77" t="s">
        <v>2187</v>
      </c>
      <c r="N320" s="154" t="s">
        <v>2189</v>
      </c>
      <c r="O320" s="192" t="s">
        <v>2188</v>
      </c>
      <c r="P320" s="190" t="s">
        <v>567</v>
      </c>
      <c r="Q320" s="51">
        <f>IF(SUMPRODUCT(($A$4:$A320=Таблица3[[#This Row],[Наименование]])*($B$4:$B320=Таблица3[[#This Row],[ИНН]]))&gt;1,0,1)</f>
        <v>0</v>
      </c>
      <c r="R320" s="51">
        <f>IF(SUMPRODUCT(($A$4:$A320=A320)*($E$4:$E320=E320))&gt;1,0,1)</f>
        <v>0</v>
      </c>
      <c r="S320" s="51">
        <f>IF(SUMPRODUCT(($A$4:$A320=A320)*($F$4:$F320=F320))&gt;1,0,1)</f>
        <v>0</v>
      </c>
      <c r="T320" s="51">
        <f>IF(SUMPRODUCT(($A$4:$A320=A320)*($G$4:$G320=G320))&gt;1,0,1)</f>
        <v>0</v>
      </c>
      <c r="U320" s="51">
        <f>IF(SUMPRODUCT(($A$4:$A320=A320)*($H$4:$H320=H320))&gt;1,0,1)</f>
        <v>0</v>
      </c>
      <c r="V320" s="74">
        <f>IF(SUMPRODUCT(($A$4:$A320=A320)*($K$4:$K320=K320))&gt;1,0,1)</f>
        <v>0</v>
      </c>
      <c r="W320" s="74">
        <f>IF(SUMPRODUCT(($A$4:$A320=Таблица3[[#This Row],[Наименование]])*($B$4:$B320=Таблица3[[#This Row],[ИНН]])*($I$4:$I320=I320))&gt;1,0,1)</f>
        <v>1</v>
      </c>
      <c r="X320" s="76">
        <f>Таблица3[[#This Row],[Категория]]-Таблица3[[#This Row],[Уникальные компании]]</f>
        <v>0</v>
      </c>
    </row>
    <row r="321" spans="1:24" ht="76.5" x14ac:dyDescent="0.25">
      <c r="A321" s="206" t="s">
        <v>2198</v>
      </c>
      <c r="B321" s="115">
        <v>1326255447</v>
      </c>
      <c r="C321" s="77" t="s">
        <v>2241</v>
      </c>
      <c r="D321" s="52" t="s">
        <v>400</v>
      </c>
      <c r="E321" s="78" t="s">
        <v>365</v>
      </c>
      <c r="F321" s="78" t="s">
        <v>355</v>
      </c>
      <c r="G321" s="78" t="s">
        <v>369</v>
      </c>
      <c r="H321" s="78" t="s">
        <v>360</v>
      </c>
      <c r="I321" s="52" t="s">
        <v>335</v>
      </c>
      <c r="J321" s="77">
        <v>2023</v>
      </c>
      <c r="K321" s="51" t="s">
        <v>1080</v>
      </c>
      <c r="L321" s="79">
        <v>43979</v>
      </c>
      <c r="M321" s="77" t="s">
        <v>2239</v>
      </c>
      <c r="N321" s="154" t="s">
        <v>2240</v>
      </c>
      <c r="O321" s="190" t="s">
        <v>567</v>
      </c>
      <c r="P321" s="190" t="s">
        <v>567</v>
      </c>
      <c r="Q321" s="51">
        <f>IF(SUMPRODUCT(($A$4:$A321=Таблица3[[#This Row],[Наименование]])*($B$4:$B321=Таблица3[[#This Row],[ИНН]]))&gt;1,0,1)</f>
        <v>1</v>
      </c>
      <c r="R321" s="51">
        <f>IF(SUMPRODUCT(($A$4:$A321=A321)*($E$4:$E321=E321))&gt;1,0,1)</f>
        <v>1</v>
      </c>
      <c r="S321" s="51">
        <f>IF(SUMPRODUCT(($A$4:$A321=A321)*($F$4:$F321=F321))&gt;1,0,1)</f>
        <v>1</v>
      </c>
      <c r="T321" s="51">
        <f>IF(SUMPRODUCT(($A$4:$A321=A321)*($G$4:$G321=G321))&gt;1,0,1)</f>
        <v>1</v>
      </c>
      <c r="U321" s="51">
        <f>IF(SUMPRODUCT(($A$4:$A321=A321)*($H$4:$H321=H321))&gt;1,0,1)</f>
        <v>1</v>
      </c>
      <c r="V321" s="74">
        <f>IF(SUMPRODUCT(($A$4:$A321=A321)*($K$4:$K321=K321))&gt;1,0,1)</f>
        <v>1</v>
      </c>
      <c r="W321" s="74">
        <f>IF(SUMPRODUCT(($A$4:$A321=Таблица3[[#This Row],[Наименование]])*($B$4:$B321=Таблица3[[#This Row],[ИНН]])*($I$4:$I321=I321))&gt;1,0,1)</f>
        <v>1</v>
      </c>
      <c r="X321" s="76">
        <f>Таблица3[[#This Row],[Категория]]-Таблица3[[#This Row],[Уникальные компании]]</f>
        <v>0</v>
      </c>
    </row>
    <row r="322" spans="1:24" ht="63.75" x14ac:dyDescent="0.25">
      <c r="A322" s="84" t="s">
        <v>2219</v>
      </c>
      <c r="B322" s="115">
        <v>132610499330</v>
      </c>
      <c r="C322" s="77" t="s">
        <v>2242</v>
      </c>
      <c r="D322" s="52" t="s">
        <v>406</v>
      </c>
      <c r="E322" s="78" t="s">
        <v>365</v>
      </c>
      <c r="F322" s="78" t="s">
        <v>357</v>
      </c>
      <c r="G322" s="78" t="s">
        <v>369</v>
      </c>
      <c r="H322" s="78" t="s">
        <v>360</v>
      </c>
      <c r="I322" s="78" t="s">
        <v>340</v>
      </c>
      <c r="J322" s="77">
        <v>2023</v>
      </c>
      <c r="K322" s="51" t="s">
        <v>1080</v>
      </c>
      <c r="L322" s="79">
        <v>42993</v>
      </c>
      <c r="M322" s="51" t="s">
        <v>2243</v>
      </c>
      <c r="N322" s="190" t="s">
        <v>567</v>
      </c>
      <c r="O322" s="190" t="s">
        <v>567</v>
      </c>
      <c r="P322" s="190" t="s">
        <v>567</v>
      </c>
      <c r="Q322" s="51">
        <f>IF(SUMPRODUCT(($A$4:$A322=Таблица3[[#This Row],[Наименование]])*($B$4:$B322=Таблица3[[#This Row],[ИНН]]))&gt;1,0,1)</f>
        <v>1</v>
      </c>
      <c r="R322" s="51">
        <f>IF(SUMPRODUCT(($A$4:$A322=A322)*($E$4:$E322=E322))&gt;1,0,1)</f>
        <v>1</v>
      </c>
      <c r="S322" s="51">
        <f>IF(SUMPRODUCT(($A$4:$A322=A322)*($F$4:$F322=F322))&gt;1,0,1)</f>
        <v>1</v>
      </c>
      <c r="T322" s="51">
        <f>IF(SUMPRODUCT(($A$4:$A322=A322)*($G$4:$G322=G322))&gt;1,0,1)</f>
        <v>1</v>
      </c>
      <c r="U322" s="51">
        <f>IF(SUMPRODUCT(($A$4:$A322=A322)*($H$4:$H322=H322))&gt;1,0,1)</f>
        <v>1</v>
      </c>
      <c r="V322" s="74">
        <f>IF(SUMPRODUCT(($A$4:$A322=A322)*($K$4:$K322=K322))&gt;1,0,1)</f>
        <v>1</v>
      </c>
      <c r="W322" s="74">
        <f>IF(SUMPRODUCT(($A$4:$A322=Таблица3[[#This Row],[Наименование]])*($B$4:$B322=Таблица3[[#This Row],[ИНН]])*($I$4:$I322=I322))&gt;1,0,1)</f>
        <v>1</v>
      </c>
      <c r="X322" s="76">
        <f>Таблица3[[#This Row],[Категория]]-Таблица3[[#This Row],[Уникальные компании]]</f>
        <v>0</v>
      </c>
    </row>
    <row r="323" spans="1:24" ht="51" x14ac:dyDescent="0.25">
      <c r="A323" s="208" t="s">
        <v>2199</v>
      </c>
      <c r="B323" s="210">
        <v>130700010630</v>
      </c>
      <c r="C323" s="77" t="s">
        <v>2244</v>
      </c>
      <c r="D323" s="52" t="s">
        <v>391</v>
      </c>
      <c r="E323" s="78" t="s">
        <v>365</v>
      </c>
      <c r="F323" s="78" t="s">
        <v>357</v>
      </c>
      <c r="G323" s="78" t="s">
        <v>369</v>
      </c>
      <c r="H323" s="78" t="s">
        <v>360</v>
      </c>
      <c r="I323" s="78" t="s">
        <v>318</v>
      </c>
      <c r="J323" s="77">
        <v>2023</v>
      </c>
      <c r="K323" s="51" t="s">
        <v>494</v>
      </c>
      <c r="L323" s="79">
        <v>37691</v>
      </c>
      <c r="M323" s="51" t="s">
        <v>494</v>
      </c>
      <c r="N323" s="190" t="s">
        <v>567</v>
      </c>
      <c r="O323" s="190" t="s">
        <v>567</v>
      </c>
      <c r="P323" s="190" t="s">
        <v>567</v>
      </c>
      <c r="Q323" s="51">
        <f>IF(SUMPRODUCT(($A$4:$A323=Таблица3[[#This Row],[Наименование]])*($B$4:$B323=Таблица3[[#This Row],[ИНН]]))&gt;1,0,1)</f>
        <v>1</v>
      </c>
      <c r="R323" s="51">
        <f>IF(SUMPRODUCT(($A$4:$A323=A323)*($E$4:$E323=E323))&gt;1,0,1)</f>
        <v>1</v>
      </c>
      <c r="S323" s="51">
        <f>IF(SUMPRODUCT(($A$4:$A323=A323)*($F$4:$F323=F323))&gt;1,0,1)</f>
        <v>1</v>
      </c>
      <c r="T323" s="51">
        <f>IF(SUMPRODUCT(($A$4:$A323=A323)*($G$4:$G323=G323))&gt;1,0,1)</f>
        <v>1</v>
      </c>
      <c r="U323" s="51">
        <f>IF(SUMPRODUCT(($A$4:$A323=A323)*($H$4:$H323=H323))&gt;1,0,1)</f>
        <v>1</v>
      </c>
      <c r="V323" s="74">
        <f>IF(SUMPRODUCT(($A$4:$A323=A323)*($K$4:$K323=K323))&gt;1,0,1)</f>
        <v>1</v>
      </c>
      <c r="W323" s="74">
        <f>IF(SUMPRODUCT(($A$4:$A323=Таблица3[[#This Row],[Наименование]])*($B$4:$B323=Таблица3[[#This Row],[ИНН]])*($I$4:$I323=I323))&gt;1,0,1)</f>
        <v>1</v>
      </c>
      <c r="X323" s="76">
        <f>Таблица3[[#This Row],[Категория]]-Таблица3[[#This Row],[Уникальные компании]]</f>
        <v>0</v>
      </c>
    </row>
    <row r="324" spans="1:24" ht="38.25" x14ac:dyDescent="0.25">
      <c r="A324" s="208" t="s">
        <v>2220</v>
      </c>
      <c r="B324" s="209">
        <v>130800969170</v>
      </c>
      <c r="C324" s="77" t="s">
        <v>2245</v>
      </c>
      <c r="D324" s="52" t="s">
        <v>400</v>
      </c>
      <c r="E324" s="78" t="s">
        <v>365</v>
      </c>
      <c r="F324" s="78" t="s">
        <v>357</v>
      </c>
      <c r="G324" s="78" t="s">
        <v>368</v>
      </c>
      <c r="H324" s="78" t="s">
        <v>360</v>
      </c>
      <c r="I324" s="52" t="s">
        <v>335</v>
      </c>
      <c r="J324" s="77">
        <v>2023</v>
      </c>
      <c r="K324" s="51" t="s">
        <v>494</v>
      </c>
      <c r="L324" s="79">
        <v>44210</v>
      </c>
      <c r="M324" s="51" t="s">
        <v>494</v>
      </c>
      <c r="N324" s="190" t="s">
        <v>567</v>
      </c>
      <c r="O324" s="190" t="s">
        <v>567</v>
      </c>
      <c r="P324" s="190" t="s">
        <v>567</v>
      </c>
      <c r="Q324" s="51">
        <f>IF(SUMPRODUCT(($A$4:$A324=Таблица3[[#This Row],[Наименование]])*($B$4:$B324=Таблица3[[#This Row],[ИНН]]))&gt;1,0,1)</f>
        <v>1</v>
      </c>
      <c r="R324" s="51">
        <f>IF(SUMPRODUCT(($A$4:$A324=A324)*($E$4:$E324=E324))&gt;1,0,1)</f>
        <v>1</v>
      </c>
      <c r="S324" s="51">
        <f>IF(SUMPRODUCT(($A$4:$A324=A324)*($F$4:$F324=F324))&gt;1,0,1)</f>
        <v>1</v>
      </c>
      <c r="T324" s="51">
        <f>IF(SUMPRODUCT(($A$4:$A324=A324)*($G$4:$G324=G324))&gt;1,0,1)</f>
        <v>1</v>
      </c>
      <c r="U324" s="51">
        <f>IF(SUMPRODUCT(($A$4:$A324=A324)*($H$4:$H324=H324))&gt;1,0,1)</f>
        <v>1</v>
      </c>
      <c r="V324" s="74">
        <f>IF(SUMPRODUCT(($A$4:$A324=A324)*($K$4:$K324=K324))&gt;1,0,1)</f>
        <v>1</v>
      </c>
      <c r="W324" s="74">
        <f>IF(SUMPRODUCT(($A$4:$A324=Таблица3[[#This Row],[Наименование]])*($B$4:$B324=Таблица3[[#This Row],[ИНН]])*($I$4:$I324=I324))&gt;1,0,1)</f>
        <v>1</v>
      </c>
      <c r="X324" s="76">
        <f>Таблица3[[#This Row],[Категория]]-Таблица3[[#This Row],[Уникальные компании]]</f>
        <v>0</v>
      </c>
    </row>
    <row r="325" spans="1:24" ht="51" x14ac:dyDescent="0.25">
      <c r="A325" s="208" t="s">
        <v>2220</v>
      </c>
      <c r="B325" s="209">
        <v>130800969170</v>
      </c>
      <c r="C325" s="77" t="s">
        <v>2245</v>
      </c>
      <c r="D325" s="52" t="s">
        <v>401</v>
      </c>
      <c r="E325" s="78" t="s">
        <v>365</v>
      </c>
      <c r="F325" s="78" t="s">
        <v>357</v>
      </c>
      <c r="G325" s="78" t="s">
        <v>368</v>
      </c>
      <c r="H325" s="78" t="s">
        <v>360</v>
      </c>
      <c r="I325" s="52" t="s">
        <v>339</v>
      </c>
      <c r="J325" s="77">
        <v>2023</v>
      </c>
      <c r="K325" s="51" t="s">
        <v>494</v>
      </c>
      <c r="L325" s="79">
        <v>44210</v>
      </c>
      <c r="M325" s="51" t="s">
        <v>494</v>
      </c>
      <c r="N325" s="190" t="s">
        <v>567</v>
      </c>
      <c r="O325" s="190" t="s">
        <v>567</v>
      </c>
      <c r="P325" s="190" t="s">
        <v>567</v>
      </c>
      <c r="Q325" s="51">
        <f>IF(SUMPRODUCT(($A$4:$A325=Таблица3[[#This Row],[Наименование]])*($B$4:$B325=Таблица3[[#This Row],[ИНН]]))&gt;1,0,1)</f>
        <v>0</v>
      </c>
      <c r="R325" s="51">
        <f>IF(SUMPRODUCT(($A$4:$A325=A325)*($E$4:$E325=E325))&gt;1,0,1)</f>
        <v>0</v>
      </c>
      <c r="S325" s="51">
        <f>IF(SUMPRODUCT(($A$4:$A325=A325)*($F$4:$F325=F325))&gt;1,0,1)</f>
        <v>0</v>
      </c>
      <c r="T325" s="51">
        <f>IF(SUMPRODUCT(($A$4:$A325=A325)*($G$4:$G325=G325))&gt;1,0,1)</f>
        <v>0</v>
      </c>
      <c r="U325" s="51">
        <f>IF(SUMPRODUCT(($A$4:$A325=A325)*($H$4:$H325=H325))&gt;1,0,1)</f>
        <v>0</v>
      </c>
      <c r="V325" s="74">
        <f>IF(SUMPRODUCT(($A$4:$A325=A325)*($K$4:$K325=K325))&gt;1,0,1)</f>
        <v>0</v>
      </c>
      <c r="W325" s="74">
        <f>IF(SUMPRODUCT(($A$4:$A325=Таблица3[[#This Row],[Наименование]])*($B$4:$B325=Таблица3[[#This Row],[ИНН]])*($I$4:$I325=I325))&gt;1,0,1)</f>
        <v>1</v>
      </c>
      <c r="X325" s="76">
        <f>Таблица3[[#This Row],[Категория]]-Таблица3[[#This Row],[Уникальные компании]]</f>
        <v>0</v>
      </c>
    </row>
    <row r="326" spans="1:24" ht="63.75" x14ac:dyDescent="0.25">
      <c r="A326" s="208" t="s">
        <v>2220</v>
      </c>
      <c r="B326" s="209">
        <v>130800969170</v>
      </c>
      <c r="C326" s="77" t="s">
        <v>2245</v>
      </c>
      <c r="D326" s="52" t="s">
        <v>402</v>
      </c>
      <c r="E326" s="78" t="s">
        <v>365</v>
      </c>
      <c r="F326" s="78" t="s">
        <v>357</v>
      </c>
      <c r="G326" s="78" t="s">
        <v>368</v>
      </c>
      <c r="H326" s="78" t="s">
        <v>360</v>
      </c>
      <c r="I326" s="52" t="s">
        <v>336</v>
      </c>
      <c r="J326" s="77">
        <v>2023</v>
      </c>
      <c r="K326" s="51" t="s">
        <v>494</v>
      </c>
      <c r="L326" s="79">
        <v>44210</v>
      </c>
      <c r="M326" s="51" t="s">
        <v>494</v>
      </c>
      <c r="N326" s="190" t="s">
        <v>567</v>
      </c>
      <c r="O326" s="190" t="s">
        <v>567</v>
      </c>
      <c r="P326" s="190" t="s">
        <v>567</v>
      </c>
      <c r="Q326" s="51">
        <f>IF(SUMPRODUCT(($A$4:$A326=Таблица3[[#This Row],[Наименование]])*($B$4:$B326=Таблица3[[#This Row],[ИНН]]))&gt;1,0,1)</f>
        <v>0</v>
      </c>
      <c r="R326" s="51">
        <f>IF(SUMPRODUCT(($A$4:$A326=A326)*($E$4:$E326=E326))&gt;1,0,1)</f>
        <v>0</v>
      </c>
      <c r="S326" s="51">
        <f>IF(SUMPRODUCT(($A$4:$A326=A326)*($F$4:$F326=F326))&gt;1,0,1)</f>
        <v>0</v>
      </c>
      <c r="T326" s="51">
        <f>IF(SUMPRODUCT(($A$4:$A326=A326)*($G$4:$G326=G326))&gt;1,0,1)</f>
        <v>0</v>
      </c>
      <c r="U326" s="51">
        <f>IF(SUMPRODUCT(($A$4:$A326=A326)*($H$4:$H326=H326))&gt;1,0,1)</f>
        <v>0</v>
      </c>
      <c r="V326" s="74">
        <f>IF(SUMPRODUCT(($A$4:$A326=A326)*($K$4:$K326=K326))&gt;1,0,1)</f>
        <v>0</v>
      </c>
      <c r="W326" s="74">
        <f>IF(SUMPRODUCT(($A$4:$A326=Таблица3[[#This Row],[Наименование]])*($B$4:$B326=Таблица3[[#This Row],[ИНН]])*($I$4:$I326=I326))&gt;1,0,1)</f>
        <v>1</v>
      </c>
      <c r="X326" s="76">
        <f>Таблица3[[#This Row],[Категория]]-Таблица3[[#This Row],[Уникальные компании]]</f>
        <v>0</v>
      </c>
    </row>
    <row r="327" spans="1:24" ht="51" x14ac:dyDescent="0.25">
      <c r="A327" s="208" t="s">
        <v>2221</v>
      </c>
      <c r="B327" s="209">
        <v>132608385198</v>
      </c>
      <c r="C327" s="51" t="s">
        <v>2246</v>
      </c>
      <c r="D327" s="52" t="s">
        <v>397</v>
      </c>
      <c r="E327" s="78" t="s">
        <v>365</v>
      </c>
      <c r="F327" s="78" t="s">
        <v>357</v>
      </c>
      <c r="G327" s="78" t="s">
        <v>369</v>
      </c>
      <c r="H327" s="78" t="s">
        <v>360</v>
      </c>
      <c r="I327" s="52" t="s">
        <v>317</v>
      </c>
      <c r="J327" s="77">
        <v>2023</v>
      </c>
      <c r="K327" s="51" t="s">
        <v>1080</v>
      </c>
      <c r="L327" s="79">
        <v>44546</v>
      </c>
      <c r="M327" s="51" t="s">
        <v>1080</v>
      </c>
      <c r="N327" s="51" t="s">
        <v>567</v>
      </c>
      <c r="O327" s="51" t="s">
        <v>567</v>
      </c>
      <c r="P327" s="51" t="s">
        <v>567</v>
      </c>
      <c r="Q327" s="51">
        <f>IF(SUMPRODUCT(($A$4:$A327=Таблица3[[#This Row],[Наименование]])*($B$4:$B327=Таблица3[[#This Row],[ИНН]]))&gt;1,0,1)</f>
        <v>1</v>
      </c>
      <c r="R327" s="51">
        <f>IF(SUMPRODUCT(($A$4:$A327=A327)*($E$4:$E327=E327))&gt;1,0,1)</f>
        <v>1</v>
      </c>
      <c r="S327" s="51">
        <f>IF(SUMPRODUCT(($A$4:$A327=A327)*($F$4:$F327=F327))&gt;1,0,1)</f>
        <v>1</v>
      </c>
      <c r="T327" s="51">
        <f>IF(SUMPRODUCT(($A$4:$A327=A327)*($G$4:$G327=G327))&gt;1,0,1)</f>
        <v>1</v>
      </c>
      <c r="U327" s="51">
        <f>IF(SUMPRODUCT(($A$4:$A327=A327)*($H$4:$H327=H327))&gt;1,0,1)</f>
        <v>1</v>
      </c>
      <c r="V327" s="74">
        <f>IF(SUMPRODUCT(($A$4:$A327=A327)*($K$4:$K327=K327))&gt;1,0,1)</f>
        <v>1</v>
      </c>
      <c r="W327" s="74">
        <f>IF(SUMPRODUCT(($A$4:$A327=Таблица3[[#This Row],[Наименование]])*($B$4:$B327=Таблица3[[#This Row],[ИНН]])*($I$4:$I327=I327))&gt;1,0,1)</f>
        <v>1</v>
      </c>
      <c r="X327" s="76">
        <f>Таблица3[[#This Row],[Категория]]-Таблица3[[#This Row],[Уникальные компании]]</f>
        <v>0</v>
      </c>
    </row>
    <row r="328" spans="1:24" ht="63.75" x14ac:dyDescent="0.25">
      <c r="A328" s="207" t="s">
        <v>2200</v>
      </c>
      <c r="B328" s="209">
        <v>132612677235</v>
      </c>
      <c r="C328" s="51" t="s">
        <v>2247</v>
      </c>
      <c r="D328" s="52" t="s">
        <v>407</v>
      </c>
      <c r="E328" s="78" t="s">
        <v>365</v>
      </c>
      <c r="F328" s="78" t="s">
        <v>357</v>
      </c>
      <c r="G328" s="52" t="s">
        <v>369</v>
      </c>
      <c r="H328" s="52" t="s">
        <v>360</v>
      </c>
      <c r="I328" s="78" t="s">
        <v>341</v>
      </c>
      <c r="J328" s="77">
        <v>2023</v>
      </c>
      <c r="K328" s="51" t="s">
        <v>1080</v>
      </c>
      <c r="L328" s="63">
        <v>44593</v>
      </c>
      <c r="M328" s="51" t="s">
        <v>1080</v>
      </c>
      <c r="N328" s="51" t="s">
        <v>567</v>
      </c>
      <c r="O328" s="51" t="s">
        <v>567</v>
      </c>
      <c r="P328" s="51" t="s">
        <v>567</v>
      </c>
      <c r="Q328" s="51">
        <f>IF(SUMPRODUCT(($A$4:$A328=Таблица3[[#This Row],[Наименование]])*($B$4:$B328=Таблица3[[#This Row],[ИНН]]))&gt;1,0,1)</f>
        <v>1</v>
      </c>
      <c r="R328" s="51">
        <f>IF(SUMPRODUCT(($A$4:$A328=A328)*($E$4:$E328=E328))&gt;1,0,1)</f>
        <v>1</v>
      </c>
      <c r="S328" s="51">
        <f>IF(SUMPRODUCT(($A$4:$A328=A328)*($F$4:$F328=F328))&gt;1,0,1)</f>
        <v>1</v>
      </c>
      <c r="T328" s="51">
        <f>IF(SUMPRODUCT(($A$4:$A328=A328)*($G$4:$G328=G328))&gt;1,0,1)</f>
        <v>1</v>
      </c>
      <c r="U328" s="51">
        <f>IF(SUMPRODUCT(($A$4:$A328=A328)*($H$4:$H328=H328))&gt;1,0,1)</f>
        <v>1</v>
      </c>
      <c r="V328" s="74">
        <f>IF(SUMPRODUCT(($A$4:$A328=A328)*($K$4:$K328=K328))&gt;1,0,1)</f>
        <v>1</v>
      </c>
      <c r="W328" s="74">
        <f>IF(SUMPRODUCT(($A$4:$A328=Таблица3[[#This Row],[Наименование]])*($B$4:$B328=Таблица3[[#This Row],[ИНН]])*($I$4:$I328=I328))&gt;1,0,1)</f>
        <v>1</v>
      </c>
      <c r="X328" s="76">
        <f>Таблица3[[#This Row],[Категория]]-Таблица3[[#This Row],[Уникальные компании]]</f>
        <v>0</v>
      </c>
    </row>
    <row r="329" spans="1:24" ht="63.75" x14ac:dyDescent="0.25">
      <c r="A329" s="207" t="s">
        <v>2200</v>
      </c>
      <c r="B329" s="209">
        <v>132612677235</v>
      </c>
      <c r="C329" s="51" t="s">
        <v>2247</v>
      </c>
      <c r="D329" s="78" t="s">
        <v>390</v>
      </c>
      <c r="E329" s="78" t="s">
        <v>365</v>
      </c>
      <c r="F329" s="78" t="s">
        <v>357</v>
      </c>
      <c r="G329" s="52" t="s">
        <v>369</v>
      </c>
      <c r="H329" s="52" t="s">
        <v>360</v>
      </c>
      <c r="I329" s="78" t="s">
        <v>2262</v>
      </c>
      <c r="J329" s="77">
        <v>2023</v>
      </c>
      <c r="K329" s="51" t="s">
        <v>1080</v>
      </c>
      <c r="L329" s="63">
        <v>44593</v>
      </c>
      <c r="M329" s="51" t="s">
        <v>1080</v>
      </c>
      <c r="N329" s="51" t="s">
        <v>567</v>
      </c>
      <c r="O329" s="51" t="s">
        <v>567</v>
      </c>
      <c r="P329" s="51" t="s">
        <v>567</v>
      </c>
      <c r="Q329" s="51">
        <f>IF(SUMPRODUCT(($A$4:$A329=Таблица3[[#This Row],[Наименование]])*($B$4:$B329=Таблица3[[#This Row],[ИНН]]))&gt;1,0,1)</f>
        <v>0</v>
      </c>
      <c r="R329" s="51">
        <f>IF(SUMPRODUCT(($A$4:$A329=A329)*($E$4:$E329=E329))&gt;1,0,1)</f>
        <v>0</v>
      </c>
      <c r="S329" s="51">
        <f>IF(SUMPRODUCT(($A$4:$A329=A329)*($F$4:$F329=F329))&gt;1,0,1)</f>
        <v>0</v>
      </c>
      <c r="T329" s="51">
        <f>IF(SUMPRODUCT(($A$4:$A329=A329)*($G$4:$G329=G329))&gt;1,0,1)</f>
        <v>0</v>
      </c>
      <c r="U329" s="51">
        <f>IF(SUMPRODUCT(($A$4:$A329=A329)*($H$4:$H329=H329))&gt;1,0,1)</f>
        <v>0</v>
      </c>
      <c r="V329" s="74">
        <f>IF(SUMPRODUCT(($A$4:$A329=A329)*($K$4:$K329=K329))&gt;1,0,1)</f>
        <v>0</v>
      </c>
      <c r="W329" s="74">
        <f>IF(SUMPRODUCT(($A$4:$A329=Таблица3[[#This Row],[Наименование]])*($B$4:$B329=Таблица3[[#This Row],[ИНН]])*($I$4:$I329=I329))&gt;1,0,1)</f>
        <v>1</v>
      </c>
      <c r="X329" s="76">
        <f>Таблица3[[#This Row],[Категория]]-Таблица3[[#This Row],[Уникальные компании]]</f>
        <v>0</v>
      </c>
    </row>
    <row r="330" spans="1:24" ht="51" x14ac:dyDescent="0.25">
      <c r="A330" s="208" t="s">
        <v>2201</v>
      </c>
      <c r="B330" s="209">
        <v>1324001768</v>
      </c>
      <c r="C330" s="77" t="s">
        <v>2248</v>
      </c>
      <c r="D330" s="52" t="s">
        <v>385</v>
      </c>
      <c r="E330" s="78" t="s">
        <v>365</v>
      </c>
      <c r="F330" s="78" t="s">
        <v>355</v>
      </c>
      <c r="G330" s="78" t="s">
        <v>369</v>
      </c>
      <c r="H330" s="78" t="s">
        <v>360</v>
      </c>
      <c r="I330" s="52" t="s">
        <v>2051</v>
      </c>
      <c r="J330" s="77">
        <v>2023</v>
      </c>
      <c r="K330" s="51" t="s">
        <v>987</v>
      </c>
      <c r="L330" s="79">
        <v>42384</v>
      </c>
      <c r="M330" s="51" t="s">
        <v>2249</v>
      </c>
      <c r="N330" s="56" t="s">
        <v>2250</v>
      </c>
      <c r="O330" s="156" t="s">
        <v>2251</v>
      </c>
      <c r="P330" s="190" t="s">
        <v>2252</v>
      </c>
      <c r="Q330" s="51">
        <f>IF(SUMPRODUCT(($A$4:$A330=Таблица3[[#This Row],[Наименование]])*($B$4:$B330=Таблица3[[#This Row],[ИНН]]))&gt;1,0,1)</f>
        <v>1</v>
      </c>
      <c r="R330" s="51">
        <f>IF(SUMPRODUCT(($A$4:$A330=A330)*($E$4:$E330=E330))&gt;1,0,1)</f>
        <v>1</v>
      </c>
      <c r="S330" s="51">
        <f>IF(SUMPRODUCT(($A$4:$A330=A330)*($F$4:$F330=F330))&gt;1,0,1)</f>
        <v>1</v>
      </c>
      <c r="T330" s="51">
        <f>IF(SUMPRODUCT(($A$4:$A330=A330)*($G$4:$G330=G330))&gt;1,0,1)</f>
        <v>1</v>
      </c>
      <c r="U330" s="51">
        <f>IF(SUMPRODUCT(($A$4:$A330=A330)*($H$4:$H330=H330))&gt;1,0,1)</f>
        <v>1</v>
      </c>
      <c r="V330" s="74">
        <f>IF(SUMPRODUCT(($A$4:$A330=A330)*($K$4:$K330=K330))&gt;1,0,1)</f>
        <v>1</v>
      </c>
      <c r="W330" s="74">
        <f>IF(SUMPRODUCT(($A$4:$A330=Таблица3[[#This Row],[Наименование]])*($B$4:$B330=Таблица3[[#This Row],[ИНН]])*($I$4:$I330=I330))&gt;1,0,1)</f>
        <v>1</v>
      </c>
      <c r="X330" s="76">
        <f>Таблица3[[#This Row],[Категория]]-Таблица3[[#This Row],[Уникальные компании]]</f>
        <v>0</v>
      </c>
    </row>
    <row r="331" spans="1:24" ht="89.25" x14ac:dyDescent="0.25">
      <c r="A331" s="208" t="s">
        <v>2222</v>
      </c>
      <c r="B331" s="209">
        <v>132437443496</v>
      </c>
      <c r="C331" s="77" t="s">
        <v>2253</v>
      </c>
      <c r="D331" s="52" t="s">
        <v>397</v>
      </c>
      <c r="E331" s="78" t="s">
        <v>365</v>
      </c>
      <c r="F331" s="78" t="s">
        <v>357</v>
      </c>
      <c r="G331" s="78" t="s">
        <v>369</v>
      </c>
      <c r="H331" s="78" t="s">
        <v>360</v>
      </c>
      <c r="I331" s="78" t="s">
        <v>316</v>
      </c>
      <c r="J331" s="77">
        <v>2023</v>
      </c>
      <c r="K331" s="51" t="s">
        <v>2254</v>
      </c>
      <c r="L331" s="79">
        <v>42271</v>
      </c>
      <c r="M331" s="77" t="s">
        <v>2254</v>
      </c>
      <c r="N331" s="121" t="s">
        <v>567</v>
      </c>
      <c r="O331" s="121" t="s">
        <v>567</v>
      </c>
      <c r="P331" s="121" t="s">
        <v>567</v>
      </c>
      <c r="Q331" s="51">
        <f>IF(SUMPRODUCT(($A$4:$A331=Таблица3[[#This Row],[Наименование]])*($B$4:$B331=Таблица3[[#This Row],[ИНН]]))&gt;1,0,1)</f>
        <v>1</v>
      </c>
      <c r="R331" s="51">
        <f>IF(SUMPRODUCT(($A$4:$A331=A331)*($E$4:$E331=E331))&gt;1,0,1)</f>
        <v>1</v>
      </c>
      <c r="S331" s="51">
        <f>IF(SUMPRODUCT(($A$4:$A331=A331)*($F$4:$F331=F331))&gt;1,0,1)</f>
        <v>1</v>
      </c>
      <c r="T331" s="51">
        <f>IF(SUMPRODUCT(($A$4:$A331=A331)*($G$4:$G331=G331))&gt;1,0,1)</f>
        <v>1</v>
      </c>
      <c r="U331" s="51">
        <f>IF(SUMPRODUCT(($A$4:$A331=A331)*($H$4:$H331=H331))&gt;1,0,1)</f>
        <v>1</v>
      </c>
      <c r="V331" s="74">
        <f>IF(SUMPRODUCT(($A$4:$A331=A331)*($K$4:$K331=K331))&gt;1,0,1)</f>
        <v>1</v>
      </c>
      <c r="W331" s="74">
        <f>IF(SUMPRODUCT(($A$4:$A331=Таблица3[[#This Row],[Наименование]])*($B$4:$B331=Таблица3[[#This Row],[ИНН]])*($I$4:$I331=I331))&gt;1,0,1)</f>
        <v>1</v>
      </c>
      <c r="X331" s="76">
        <f>Таблица3[[#This Row],[Категория]]-Таблица3[[#This Row],[Уникальные компании]]</f>
        <v>0</v>
      </c>
    </row>
    <row r="332" spans="1:24" ht="89.25" x14ac:dyDescent="0.25">
      <c r="A332" s="208" t="s">
        <v>2222</v>
      </c>
      <c r="B332" s="209">
        <v>132437443496</v>
      </c>
      <c r="C332" s="77" t="s">
        <v>2253</v>
      </c>
      <c r="D332" s="52" t="s">
        <v>398</v>
      </c>
      <c r="E332" s="78" t="s">
        <v>365</v>
      </c>
      <c r="F332" s="78" t="s">
        <v>357</v>
      </c>
      <c r="G332" s="78" t="s">
        <v>369</v>
      </c>
      <c r="H332" s="78" t="s">
        <v>360</v>
      </c>
      <c r="I332" s="52" t="s">
        <v>327</v>
      </c>
      <c r="J332" s="77">
        <v>2023</v>
      </c>
      <c r="K332" s="51" t="s">
        <v>2254</v>
      </c>
      <c r="L332" s="79">
        <v>42271</v>
      </c>
      <c r="M332" s="77" t="s">
        <v>2254</v>
      </c>
      <c r="N332" s="121" t="s">
        <v>567</v>
      </c>
      <c r="O332" s="121" t="s">
        <v>567</v>
      </c>
      <c r="P332" s="121" t="s">
        <v>567</v>
      </c>
      <c r="Q332" s="51">
        <f>IF(SUMPRODUCT(($A$4:$A332=Таблица3[[#This Row],[Наименование]])*($B$4:$B332=Таблица3[[#This Row],[ИНН]]))&gt;1,0,1)</f>
        <v>0</v>
      </c>
      <c r="R332" s="51">
        <f>IF(SUMPRODUCT(($A$4:$A332=A332)*($E$4:$E332=E332))&gt;1,0,1)</f>
        <v>0</v>
      </c>
      <c r="S332" s="51">
        <f>IF(SUMPRODUCT(($A$4:$A332=A332)*($F$4:$F332=F332))&gt;1,0,1)</f>
        <v>0</v>
      </c>
      <c r="T332" s="51">
        <f>IF(SUMPRODUCT(($A$4:$A332=A332)*($G$4:$G332=G332))&gt;1,0,1)</f>
        <v>0</v>
      </c>
      <c r="U332" s="51">
        <f>IF(SUMPRODUCT(($A$4:$A332=A332)*($H$4:$H332=H332))&gt;1,0,1)</f>
        <v>0</v>
      </c>
      <c r="V332" s="74">
        <f>IF(SUMPRODUCT(($A$4:$A332=A332)*($K$4:$K332=K332))&gt;1,0,1)</f>
        <v>0</v>
      </c>
      <c r="W332" s="74">
        <f>IF(SUMPRODUCT(($A$4:$A332=Таблица3[[#This Row],[Наименование]])*($B$4:$B332=Таблица3[[#This Row],[ИНН]])*($I$4:$I332=I332))&gt;1,0,1)</f>
        <v>1</v>
      </c>
      <c r="X332" s="76">
        <f>Таблица3[[#This Row],[Категория]]-Таблица3[[#This Row],[Уникальные компании]]</f>
        <v>0</v>
      </c>
    </row>
    <row r="333" spans="1:24" ht="89.25" x14ac:dyDescent="0.25">
      <c r="A333" s="208" t="s">
        <v>2222</v>
      </c>
      <c r="B333" s="209">
        <v>132437443496</v>
      </c>
      <c r="C333" s="77" t="s">
        <v>2253</v>
      </c>
      <c r="D333" s="52" t="s">
        <v>400</v>
      </c>
      <c r="E333" s="78" t="s">
        <v>365</v>
      </c>
      <c r="F333" s="78" t="s">
        <v>357</v>
      </c>
      <c r="G333" s="78" t="s">
        <v>369</v>
      </c>
      <c r="H333" s="78" t="s">
        <v>360</v>
      </c>
      <c r="I333" s="52" t="s">
        <v>330</v>
      </c>
      <c r="J333" s="77">
        <v>2023</v>
      </c>
      <c r="K333" s="51" t="s">
        <v>2254</v>
      </c>
      <c r="L333" s="79">
        <v>42271</v>
      </c>
      <c r="M333" s="77" t="s">
        <v>2254</v>
      </c>
      <c r="N333" s="121" t="s">
        <v>567</v>
      </c>
      <c r="O333" s="121" t="s">
        <v>567</v>
      </c>
      <c r="P333" s="121" t="s">
        <v>567</v>
      </c>
      <c r="Q333" s="51">
        <f>IF(SUMPRODUCT(($A$4:$A333=Таблица3[[#This Row],[Наименование]])*($B$4:$B333=Таблица3[[#This Row],[ИНН]]))&gt;1,0,1)</f>
        <v>0</v>
      </c>
      <c r="R333" s="51">
        <f>IF(SUMPRODUCT(($A$4:$A333=A333)*($E$4:$E333=E333))&gt;1,0,1)</f>
        <v>0</v>
      </c>
      <c r="S333" s="51">
        <f>IF(SUMPRODUCT(($A$4:$A333=A333)*($F$4:$F333=F333))&gt;1,0,1)</f>
        <v>0</v>
      </c>
      <c r="T333" s="51">
        <f>IF(SUMPRODUCT(($A$4:$A333=A333)*($G$4:$G333=G333))&gt;1,0,1)</f>
        <v>0</v>
      </c>
      <c r="U333" s="51">
        <f>IF(SUMPRODUCT(($A$4:$A333=A333)*($H$4:$H333=H333))&gt;1,0,1)</f>
        <v>0</v>
      </c>
      <c r="V333" s="74">
        <f>IF(SUMPRODUCT(($A$4:$A333=A333)*($K$4:$K333=K333))&gt;1,0,1)</f>
        <v>0</v>
      </c>
      <c r="W333" s="74">
        <f>IF(SUMPRODUCT(($A$4:$A333=Таблица3[[#This Row],[Наименование]])*($B$4:$B333=Таблица3[[#This Row],[ИНН]])*($I$4:$I333=I333))&gt;1,0,1)</f>
        <v>1</v>
      </c>
      <c r="X333" s="76">
        <f>Таблица3[[#This Row],[Категория]]-Таблица3[[#This Row],[Уникальные компании]]</f>
        <v>0</v>
      </c>
    </row>
    <row r="334" spans="1:24" ht="89.25" x14ac:dyDescent="0.25">
      <c r="A334" s="208" t="s">
        <v>2222</v>
      </c>
      <c r="B334" s="209">
        <v>132437443496</v>
      </c>
      <c r="C334" s="77" t="s">
        <v>2253</v>
      </c>
      <c r="D334" s="52" t="s">
        <v>400</v>
      </c>
      <c r="E334" s="78" t="s">
        <v>365</v>
      </c>
      <c r="F334" s="78" t="s">
        <v>357</v>
      </c>
      <c r="G334" s="78" t="s">
        <v>369</v>
      </c>
      <c r="H334" s="78" t="s">
        <v>360</v>
      </c>
      <c r="I334" s="52" t="s">
        <v>333</v>
      </c>
      <c r="J334" s="77">
        <v>2023</v>
      </c>
      <c r="K334" s="51" t="s">
        <v>2254</v>
      </c>
      <c r="L334" s="79">
        <v>42271</v>
      </c>
      <c r="M334" s="77" t="s">
        <v>2254</v>
      </c>
      <c r="N334" s="121" t="s">
        <v>567</v>
      </c>
      <c r="O334" s="121" t="s">
        <v>567</v>
      </c>
      <c r="P334" s="121" t="s">
        <v>567</v>
      </c>
      <c r="Q334" s="51">
        <f>IF(SUMPRODUCT(($A$4:$A334=Таблица3[[#This Row],[Наименование]])*($B$4:$B334=Таблица3[[#This Row],[ИНН]]))&gt;1,0,1)</f>
        <v>0</v>
      </c>
      <c r="R334" s="51">
        <f>IF(SUMPRODUCT(($A$4:$A334=A334)*($E$4:$E334=E334))&gt;1,0,1)</f>
        <v>0</v>
      </c>
      <c r="S334" s="51">
        <f>IF(SUMPRODUCT(($A$4:$A334=A334)*($F$4:$F334=F334))&gt;1,0,1)</f>
        <v>0</v>
      </c>
      <c r="T334" s="51">
        <f>IF(SUMPRODUCT(($A$4:$A334=A334)*($G$4:$G334=G334))&gt;1,0,1)</f>
        <v>0</v>
      </c>
      <c r="U334" s="51">
        <f>IF(SUMPRODUCT(($A$4:$A334=A334)*($H$4:$H334=H334))&gt;1,0,1)</f>
        <v>0</v>
      </c>
      <c r="V334" s="74">
        <f>IF(SUMPRODUCT(($A$4:$A334=A334)*($K$4:$K334=K334))&gt;1,0,1)</f>
        <v>0</v>
      </c>
      <c r="W334" s="74">
        <f>IF(SUMPRODUCT(($A$4:$A334=Таблица3[[#This Row],[Наименование]])*($B$4:$B334=Таблица3[[#This Row],[ИНН]])*($I$4:$I334=I334))&gt;1,0,1)</f>
        <v>1</v>
      </c>
      <c r="X334" s="76">
        <f>Таблица3[[#This Row],[Категория]]-Таблица3[[#This Row],[Уникальные компании]]</f>
        <v>0</v>
      </c>
    </row>
    <row r="335" spans="1:24" ht="89.25" x14ac:dyDescent="0.25">
      <c r="A335" s="208" t="s">
        <v>2222</v>
      </c>
      <c r="B335" s="209">
        <v>132437443496</v>
      </c>
      <c r="C335" s="77" t="s">
        <v>2253</v>
      </c>
      <c r="D335" s="52" t="s">
        <v>401</v>
      </c>
      <c r="E335" s="78" t="s">
        <v>365</v>
      </c>
      <c r="F335" s="78" t="s">
        <v>357</v>
      </c>
      <c r="G335" s="78" t="s">
        <v>369</v>
      </c>
      <c r="H335" s="78" t="s">
        <v>360</v>
      </c>
      <c r="I335" s="52" t="s">
        <v>339</v>
      </c>
      <c r="J335" s="77">
        <v>2023</v>
      </c>
      <c r="K335" s="51" t="s">
        <v>2254</v>
      </c>
      <c r="L335" s="79">
        <v>42271</v>
      </c>
      <c r="M335" s="77" t="s">
        <v>2254</v>
      </c>
      <c r="N335" s="121" t="s">
        <v>567</v>
      </c>
      <c r="O335" s="121" t="s">
        <v>567</v>
      </c>
      <c r="P335" s="121" t="s">
        <v>567</v>
      </c>
      <c r="Q335" s="51">
        <f>IF(SUMPRODUCT(($A$4:$A335=Таблица3[[#This Row],[Наименование]])*($B$4:$B335=Таблица3[[#This Row],[ИНН]]))&gt;1,0,1)</f>
        <v>0</v>
      </c>
      <c r="R335" s="51">
        <f>IF(SUMPRODUCT(($A$4:$A335=A335)*($E$4:$E335=E335))&gt;1,0,1)</f>
        <v>0</v>
      </c>
      <c r="S335" s="51">
        <f>IF(SUMPRODUCT(($A$4:$A335=A335)*($F$4:$F335=F335))&gt;1,0,1)</f>
        <v>0</v>
      </c>
      <c r="T335" s="51">
        <f>IF(SUMPRODUCT(($A$4:$A335=A335)*($G$4:$G335=G335))&gt;1,0,1)</f>
        <v>0</v>
      </c>
      <c r="U335" s="51">
        <f>IF(SUMPRODUCT(($A$4:$A335=A335)*($H$4:$H335=H335))&gt;1,0,1)</f>
        <v>0</v>
      </c>
      <c r="V335" s="74">
        <f>IF(SUMPRODUCT(($A$4:$A335=A335)*($K$4:$K335=K335))&gt;1,0,1)</f>
        <v>0</v>
      </c>
      <c r="W335" s="74">
        <f>IF(SUMPRODUCT(($A$4:$A335=Таблица3[[#This Row],[Наименование]])*($B$4:$B335=Таблица3[[#This Row],[ИНН]])*($I$4:$I335=I335))&gt;1,0,1)</f>
        <v>1</v>
      </c>
      <c r="X335" s="76">
        <f>Таблица3[[#This Row],[Категория]]-Таблица3[[#This Row],[Уникальные компании]]</f>
        <v>0</v>
      </c>
    </row>
    <row r="336" spans="1:24" ht="63.75" x14ac:dyDescent="0.25">
      <c r="A336" s="208" t="s">
        <v>2202</v>
      </c>
      <c r="B336" s="209">
        <v>130801892097</v>
      </c>
      <c r="C336" s="77" t="s">
        <v>2255</v>
      </c>
      <c r="D336" s="52" t="s">
        <v>385</v>
      </c>
      <c r="E336" s="78" t="s">
        <v>365</v>
      </c>
      <c r="F336" s="78" t="s">
        <v>357</v>
      </c>
      <c r="G336" s="78" t="s">
        <v>369</v>
      </c>
      <c r="H336" s="78" t="s">
        <v>360</v>
      </c>
      <c r="I336" s="52" t="s">
        <v>308</v>
      </c>
      <c r="J336" s="77">
        <v>2023</v>
      </c>
      <c r="K336" s="51" t="s">
        <v>1080</v>
      </c>
      <c r="L336" s="79">
        <v>44846</v>
      </c>
      <c r="M336" s="51" t="s">
        <v>1080</v>
      </c>
      <c r="N336" s="121" t="s">
        <v>567</v>
      </c>
      <c r="O336" s="121" t="s">
        <v>567</v>
      </c>
      <c r="P336" s="121" t="s">
        <v>567</v>
      </c>
      <c r="Q336" s="51">
        <f>IF(SUMPRODUCT(($A$4:$A336=Таблица3[[#This Row],[Наименование]])*($B$4:$B336=Таблица3[[#This Row],[ИНН]]))&gt;1,0,1)</f>
        <v>1</v>
      </c>
      <c r="R336" s="51">
        <f>IF(SUMPRODUCT(($A$4:$A336=A336)*($E$4:$E336=E336))&gt;1,0,1)</f>
        <v>1</v>
      </c>
      <c r="S336" s="51">
        <f>IF(SUMPRODUCT(($A$4:$A336=A336)*($F$4:$F336=F336))&gt;1,0,1)</f>
        <v>1</v>
      </c>
      <c r="T336" s="51">
        <f>IF(SUMPRODUCT(($A$4:$A336=A336)*($G$4:$G336=G336))&gt;1,0,1)</f>
        <v>1</v>
      </c>
      <c r="U336" s="51">
        <f>IF(SUMPRODUCT(($A$4:$A336=A336)*($H$4:$H336=H336))&gt;1,0,1)</f>
        <v>1</v>
      </c>
      <c r="V336" s="74">
        <f>IF(SUMPRODUCT(($A$4:$A336=A336)*($K$4:$K336=K336))&gt;1,0,1)</f>
        <v>1</v>
      </c>
      <c r="W336" s="74">
        <f>IF(SUMPRODUCT(($A$4:$A336=Таблица3[[#This Row],[Наименование]])*($B$4:$B336=Таблица3[[#This Row],[ИНН]])*($I$4:$I336=I336))&gt;1,0,1)</f>
        <v>1</v>
      </c>
      <c r="X336" s="76">
        <f>Таблица3[[#This Row],[Категория]]-Таблица3[[#This Row],[Уникальные компании]]</f>
        <v>0</v>
      </c>
    </row>
    <row r="337" spans="1:24" ht="51" x14ac:dyDescent="0.25">
      <c r="A337" s="208" t="s">
        <v>2223</v>
      </c>
      <c r="B337" s="209">
        <v>1310000500</v>
      </c>
      <c r="C337" s="77" t="s">
        <v>2256</v>
      </c>
      <c r="D337" s="52" t="s">
        <v>385</v>
      </c>
      <c r="E337" s="78" t="s">
        <v>364</v>
      </c>
      <c r="F337" s="78" t="s">
        <v>355</v>
      </c>
      <c r="G337" s="78" t="s">
        <v>368</v>
      </c>
      <c r="H337" s="78" t="s">
        <v>360</v>
      </c>
      <c r="I337" s="52" t="s">
        <v>306</v>
      </c>
      <c r="J337" s="77">
        <v>2023</v>
      </c>
      <c r="K337" s="51" t="s">
        <v>2260</v>
      </c>
      <c r="L337" s="79">
        <v>42689</v>
      </c>
      <c r="M337" s="56" t="s">
        <v>2257</v>
      </c>
      <c r="N337" s="56" t="s">
        <v>2259</v>
      </c>
      <c r="O337" s="121" t="s">
        <v>567</v>
      </c>
      <c r="P337" s="61" t="s">
        <v>2258</v>
      </c>
      <c r="Q337" s="51">
        <f>IF(SUMPRODUCT(($A$4:$A337=Таблица3[[#This Row],[Наименование]])*($B$4:$B337=Таблица3[[#This Row],[ИНН]]))&gt;1,0,1)</f>
        <v>1</v>
      </c>
      <c r="R337" s="51">
        <f>IF(SUMPRODUCT(($A$4:$A337=A337)*($E$4:$E337=E337))&gt;1,0,1)</f>
        <v>1</v>
      </c>
      <c r="S337" s="51">
        <f>IF(SUMPRODUCT(($A$4:$A337=A337)*($F$4:$F337=F337))&gt;1,0,1)</f>
        <v>1</v>
      </c>
      <c r="T337" s="51">
        <f>IF(SUMPRODUCT(($A$4:$A337=A337)*($G$4:$G337=G337))&gt;1,0,1)</f>
        <v>1</v>
      </c>
      <c r="U337" s="51">
        <f>IF(SUMPRODUCT(($A$4:$A337=A337)*($H$4:$H337=H337))&gt;1,0,1)</f>
        <v>1</v>
      </c>
      <c r="V337" s="74">
        <f>IF(SUMPRODUCT(($A$4:$A337=A337)*($K$4:$K337=K337))&gt;1,0,1)</f>
        <v>1</v>
      </c>
      <c r="W337" s="74">
        <f>IF(SUMPRODUCT(($A$4:$A337=Таблица3[[#This Row],[Наименование]])*($B$4:$B337=Таблица3[[#This Row],[ИНН]])*($I$4:$I337=I337))&gt;1,0,1)</f>
        <v>1</v>
      </c>
      <c r="X337" s="76">
        <f>Таблица3[[#This Row],[Категория]]-Таблица3[[#This Row],[Уникальные компании]]</f>
        <v>0</v>
      </c>
    </row>
    <row r="338" spans="1:24" ht="38.25" x14ac:dyDescent="0.25">
      <c r="A338" s="208" t="s">
        <v>2224</v>
      </c>
      <c r="B338" s="209">
        <v>132609763710</v>
      </c>
      <c r="C338" s="77" t="s">
        <v>2261</v>
      </c>
      <c r="D338" s="78" t="s">
        <v>390</v>
      </c>
      <c r="E338" s="78" t="s">
        <v>365</v>
      </c>
      <c r="F338" s="78" t="s">
        <v>357</v>
      </c>
      <c r="G338" s="78" t="s">
        <v>369</v>
      </c>
      <c r="H338" s="78" t="s">
        <v>360</v>
      </c>
      <c r="I338" s="78" t="s">
        <v>2262</v>
      </c>
      <c r="J338" s="77">
        <v>2023</v>
      </c>
      <c r="K338" s="51" t="s">
        <v>1080</v>
      </c>
      <c r="L338" s="79">
        <v>40455</v>
      </c>
      <c r="M338" s="51" t="s">
        <v>1080</v>
      </c>
      <c r="N338" s="121" t="s">
        <v>567</v>
      </c>
      <c r="O338" s="121" t="s">
        <v>567</v>
      </c>
      <c r="P338" s="121" t="s">
        <v>567</v>
      </c>
      <c r="Q338" s="51">
        <f>IF(SUMPRODUCT(($A$4:$A338=Таблица3[[#This Row],[Наименование]])*($B$4:$B338=Таблица3[[#This Row],[ИНН]]))&gt;1,0,1)</f>
        <v>1</v>
      </c>
      <c r="R338" s="51">
        <f>IF(SUMPRODUCT(($A$4:$A338=A338)*($E$4:$E338=E338))&gt;1,0,1)</f>
        <v>1</v>
      </c>
      <c r="S338" s="51">
        <f>IF(SUMPRODUCT(($A$4:$A338=A338)*($F$4:$F338=F338))&gt;1,0,1)</f>
        <v>1</v>
      </c>
      <c r="T338" s="51">
        <f>IF(SUMPRODUCT(($A$4:$A338=A338)*($G$4:$G338=G338))&gt;1,0,1)</f>
        <v>1</v>
      </c>
      <c r="U338" s="51">
        <f>IF(SUMPRODUCT(($A$4:$A338=A338)*($H$4:$H338=H338))&gt;1,0,1)</f>
        <v>1</v>
      </c>
      <c r="V338" s="74">
        <f>IF(SUMPRODUCT(($A$4:$A338=A338)*($K$4:$K338=K338))&gt;1,0,1)</f>
        <v>1</v>
      </c>
      <c r="W338" s="74">
        <f>IF(SUMPRODUCT(($A$4:$A338=Таблица3[[#This Row],[Наименование]])*($B$4:$B338=Таблица3[[#This Row],[ИНН]])*($I$4:$I338=I338))&gt;1,0,1)</f>
        <v>1</v>
      </c>
      <c r="X338" s="76">
        <f>Таблица3[[#This Row],[Категория]]-Таблица3[[#This Row],[Уникальные компании]]</f>
        <v>0</v>
      </c>
    </row>
    <row r="339" spans="1:24" ht="76.5" x14ac:dyDescent="0.25">
      <c r="A339" s="208" t="s">
        <v>2225</v>
      </c>
      <c r="B339" s="209">
        <v>132601519597</v>
      </c>
      <c r="C339" s="77" t="s">
        <v>2263</v>
      </c>
      <c r="D339" s="78" t="s">
        <v>400</v>
      </c>
      <c r="E339" s="78" t="s">
        <v>365</v>
      </c>
      <c r="F339" s="78" t="s">
        <v>357</v>
      </c>
      <c r="G339" s="78" t="s">
        <v>369</v>
      </c>
      <c r="H339" s="78" t="s">
        <v>360</v>
      </c>
      <c r="I339" s="52" t="s">
        <v>334</v>
      </c>
      <c r="J339" s="77">
        <v>2023</v>
      </c>
      <c r="K339" s="51" t="s">
        <v>2264</v>
      </c>
      <c r="L339" s="79">
        <v>42461</v>
      </c>
      <c r="M339" s="51" t="s">
        <v>2264</v>
      </c>
      <c r="N339" s="51" t="s">
        <v>567</v>
      </c>
      <c r="O339" s="51" t="s">
        <v>567</v>
      </c>
      <c r="P339" s="51" t="s">
        <v>567</v>
      </c>
      <c r="Q339" s="51">
        <f>IF(SUMPRODUCT(($A$4:$A339=Таблица3[[#This Row],[Наименование]])*($B$4:$B339=Таблица3[[#This Row],[ИНН]]))&gt;1,0,1)</f>
        <v>1</v>
      </c>
      <c r="R339" s="51">
        <f>IF(SUMPRODUCT(($A$4:$A339=A339)*($E$4:$E339=E339))&gt;1,0,1)</f>
        <v>1</v>
      </c>
      <c r="S339" s="51">
        <f>IF(SUMPRODUCT(($A$4:$A339=A339)*($F$4:$F339=F339))&gt;1,0,1)</f>
        <v>1</v>
      </c>
      <c r="T339" s="51">
        <f>IF(SUMPRODUCT(($A$4:$A339=A339)*($G$4:$G339=G339))&gt;1,0,1)</f>
        <v>1</v>
      </c>
      <c r="U339" s="51">
        <f>IF(SUMPRODUCT(($A$4:$A339=A339)*($H$4:$H339=H339))&gt;1,0,1)</f>
        <v>1</v>
      </c>
      <c r="V339" s="74">
        <f>IF(SUMPRODUCT(($A$4:$A339=A339)*($K$4:$K339=K339))&gt;1,0,1)</f>
        <v>1</v>
      </c>
      <c r="W339" s="74">
        <f>IF(SUMPRODUCT(($A$4:$A339=Таблица3[[#This Row],[Наименование]])*($B$4:$B339=Таблица3[[#This Row],[ИНН]])*($I$4:$I339=I339))&gt;1,0,1)</f>
        <v>1</v>
      </c>
      <c r="X339" s="76">
        <f>Таблица3[[#This Row],[Категория]]-Таблица3[[#This Row],[Уникальные компании]]</f>
        <v>0</v>
      </c>
    </row>
    <row r="340" spans="1:24" ht="63.75" x14ac:dyDescent="0.25">
      <c r="A340" s="208" t="s">
        <v>2210</v>
      </c>
      <c r="B340" s="209">
        <v>130102866256</v>
      </c>
      <c r="C340" s="77" t="s">
        <v>2247</v>
      </c>
      <c r="D340" s="78" t="s">
        <v>395</v>
      </c>
      <c r="E340" s="78" t="s">
        <v>365</v>
      </c>
      <c r="F340" s="78" t="s">
        <v>357</v>
      </c>
      <c r="G340" s="78" t="s">
        <v>369</v>
      </c>
      <c r="H340" s="78" t="s">
        <v>360</v>
      </c>
      <c r="I340" s="78" t="s">
        <v>2265</v>
      </c>
      <c r="J340" s="77">
        <v>2023</v>
      </c>
      <c r="K340" s="51" t="s">
        <v>1080</v>
      </c>
      <c r="L340" s="79">
        <v>44630</v>
      </c>
      <c r="M340" s="51" t="s">
        <v>1080</v>
      </c>
      <c r="N340" s="51" t="s">
        <v>567</v>
      </c>
      <c r="O340" s="51" t="s">
        <v>567</v>
      </c>
      <c r="P340" s="51" t="s">
        <v>567</v>
      </c>
      <c r="Q340" s="51">
        <f>IF(SUMPRODUCT(($A$4:$A340=Таблица3[[#This Row],[Наименование]])*($B$4:$B340=Таблица3[[#This Row],[ИНН]]))&gt;1,0,1)</f>
        <v>1</v>
      </c>
      <c r="R340" s="51">
        <f>IF(SUMPRODUCT(($A$4:$A340=A340)*($E$4:$E340=E340))&gt;1,0,1)</f>
        <v>1</v>
      </c>
      <c r="S340" s="51">
        <f>IF(SUMPRODUCT(($A$4:$A340=A340)*($F$4:$F340=F340))&gt;1,0,1)</f>
        <v>1</v>
      </c>
      <c r="T340" s="51">
        <f>IF(SUMPRODUCT(($A$4:$A340=A340)*($G$4:$G340=G340))&gt;1,0,1)</f>
        <v>1</v>
      </c>
      <c r="U340" s="51">
        <f>IF(SUMPRODUCT(($A$4:$A340=A340)*($H$4:$H340=H340))&gt;1,0,1)</f>
        <v>1</v>
      </c>
      <c r="V340" s="74">
        <f>IF(SUMPRODUCT(($A$4:$A340=A340)*($K$4:$K340=K340))&gt;1,0,1)</f>
        <v>1</v>
      </c>
      <c r="W340" s="74">
        <f>IF(SUMPRODUCT(($A$4:$A340=Таблица3[[#This Row],[Наименование]])*($B$4:$B340=Таблица3[[#This Row],[ИНН]])*($I$4:$I340=I340))&gt;1,0,1)</f>
        <v>1</v>
      </c>
      <c r="X340" s="76">
        <f>Таблица3[[#This Row],[Категория]]-Таблица3[[#This Row],[Уникальные компании]]</f>
        <v>0</v>
      </c>
    </row>
    <row r="341" spans="1:24" ht="63.75" x14ac:dyDescent="0.25">
      <c r="A341" s="208" t="s">
        <v>2210</v>
      </c>
      <c r="B341" s="209">
        <v>130102866256</v>
      </c>
      <c r="C341" s="77" t="s">
        <v>2247</v>
      </c>
      <c r="D341" s="52" t="s">
        <v>397</v>
      </c>
      <c r="E341" s="78" t="s">
        <v>365</v>
      </c>
      <c r="F341" s="78" t="s">
        <v>357</v>
      </c>
      <c r="G341" s="78" t="s">
        <v>369</v>
      </c>
      <c r="H341" s="78" t="s">
        <v>360</v>
      </c>
      <c r="I341" s="78" t="s">
        <v>316</v>
      </c>
      <c r="J341" s="77">
        <v>2023</v>
      </c>
      <c r="K341" s="51" t="s">
        <v>1080</v>
      </c>
      <c r="L341" s="79">
        <v>44631</v>
      </c>
      <c r="M341" s="51" t="s">
        <v>1080</v>
      </c>
      <c r="N341" s="51" t="s">
        <v>567</v>
      </c>
      <c r="O341" s="51" t="s">
        <v>567</v>
      </c>
      <c r="P341" s="51" t="s">
        <v>567</v>
      </c>
      <c r="Q341" s="51">
        <f>IF(SUMPRODUCT(($A$4:$A341=Таблица3[[#This Row],[Наименование]])*($B$4:$B341=Таблица3[[#This Row],[ИНН]]))&gt;1,0,1)</f>
        <v>0</v>
      </c>
      <c r="R341" s="51">
        <f>IF(SUMPRODUCT(($A$4:$A341=A341)*($E$4:$E341=E341))&gt;1,0,1)</f>
        <v>0</v>
      </c>
      <c r="S341" s="51">
        <f>IF(SUMPRODUCT(($A$4:$A341=A341)*($F$4:$F341=F341))&gt;1,0,1)</f>
        <v>0</v>
      </c>
      <c r="T341" s="51">
        <f>IF(SUMPRODUCT(($A$4:$A341=A341)*($G$4:$G341=G341))&gt;1,0,1)</f>
        <v>0</v>
      </c>
      <c r="U341" s="51">
        <f>IF(SUMPRODUCT(($A$4:$A341=A341)*($H$4:$H341=H341))&gt;1,0,1)</f>
        <v>0</v>
      </c>
      <c r="V341" s="74">
        <f>IF(SUMPRODUCT(($A$4:$A341=A341)*($K$4:$K341=K341))&gt;1,0,1)</f>
        <v>0</v>
      </c>
      <c r="W341" s="74">
        <f>IF(SUMPRODUCT(($A$4:$A341=Таблица3[[#This Row],[Наименование]])*($B$4:$B341=Таблица3[[#This Row],[ИНН]])*($I$4:$I341=I341))&gt;1,0,1)</f>
        <v>1</v>
      </c>
      <c r="X341" s="76">
        <f>Таблица3[[#This Row],[Категория]]-Таблица3[[#This Row],[Уникальные компании]]</f>
        <v>0</v>
      </c>
    </row>
    <row r="342" spans="1:24" ht="63.75" x14ac:dyDescent="0.25">
      <c r="A342" s="208" t="s">
        <v>2226</v>
      </c>
      <c r="B342" s="209">
        <v>132709207709</v>
      </c>
      <c r="C342" s="77" t="s">
        <v>2247</v>
      </c>
      <c r="D342" s="52" t="s">
        <v>407</v>
      </c>
      <c r="E342" s="78" t="s">
        <v>365</v>
      </c>
      <c r="F342" s="78" t="s">
        <v>357</v>
      </c>
      <c r="G342" s="78" t="s">
        <v>369</v>
      </c>
      <c r="H342" s="78" t="s">
        <v>360</v>
      </c>
      <c r="I342" s="78" t="s">
        <v>341</v>
      </c>
      <c r="J342" s="77">
        <v>2023</v>
      </c>
      <c r="K342" s="51" t="s">
        <v>1080</v>
      </c>
      <c r="L342" s="79">
        <v>44826</v>
      </c>
      <c r="M342" s="51" t="s">
        <v>1080</v>
      </c>
      <c r="N342" s="51" t="s">
        <v>567</v>
      </c>
      <c r="O342" s="51" t="s">
        <v>567</v>
      </c>
      <c r="P342" s="51" t="s">
        <v>567</v>
      </c>
      <c r="Q342" s="51">
        <f>IF(SUMPRODUCT(($A$4:$A342=Таблица3[[#This Row],[Наименование]])*($B$4:$B342=Таблица3[[#This Row],[ИНН]]))&gt;1,0,1)</f>
        <v>1</v>
      </c>
      <c r="R342" s="51">
        <f>IF(SUMPRODUCT(($A$4:$A342=A342)*($E$4:$E342=E342))&gt;1,0,1)</f>
        <v>1</v>
      </c>
      <c r="S342" s="51">
        <f>IF(SUMPRODUCT(($A$4:$A342=A342)*($F$4:$F342=F342))&gt;1,0,1)</f>
        <v>1</v>
      </c>
      <c r="T342" s="51">
        <f>IF(SUMPRODUCT(($A$4:$A342=A342)*($G$4:$G342=G342))&gt;1,0,1)</f>
        <v>1</v>
      </c>
      <c r="U342" s="51">
        <f>IF(SUMPRODUCT(($A$4:$A342=A342)*($H$4:$H342=H342))&gt;1,0,1)</f>
        <v>1</v>
      </c>
      <c r="V342" s="74">
        <f>IF(SUMPRODUCT(($A$4:$A342=A342)*($K$4:$K342=K342))&gt;1,0,1)</f>
        <v>1</v>
      </c>
      <c r="W342" s="74">
        <f>IF(SUMPRODUCT(($A$4:$A342=Таблица3[[#This Row],[Наименование]])*($B$4:$B342=Таблица3[[#This Row],[ИНН]])*($I$4:$I342=I342))&gt;1,0,1)</f>
        <v>1</v>
      </c>
      <c r="X342" s="76">
        <f>Таблица3[[#This Row],[Категория]]-Таблица3[[#This Row],[Уникальные компании]]</f>
        <v>0</v>
      </c>
    </row>
    <row r="343" spans="1:24" ht="63.75" x14ac:dyDescent="0.25">
      <c r="A343" s="208" t="s">
        <v>2203</v>
      </c>
      <c r="B343" s="209">
        <v>130301218933</v>
      </c>
      <c r="C343" s="77" t="s">
        <v>2247</v>
      </c>
      <c r="D343" s="78" t="s">
        <v>389</v>
      </c>
      <c r="E343" s="78" t="s">
        <v>365</v>
      </c>
      <c r="F343" s="78" t="s">
        <v>357</v>
      </c>
      <c r="G343" s="78" t="s">
        <v>369</v>
      </c>
      <c r="H343" s="78" t="s">
        <v>360</v>
      </c>
      <c r="I343" s="78" t="s">
        <v>2266</v>
      </c>
      <c r="J343" s="77">
        <v>2023</v>
      </c>
      <c r="K343" s="51" t="s">
        <v>1080</v>
      </c>
      <c r="L343" s="79">
        <v>44901</v>
      </c>
      <c r="M343" s="51" t="s">
        <v>1080</v>
      </c>
      <c r="N343" s="51" t="s">
        <v>567</v>
      </c>
      <c r="O343" s="51" t="s">
        <v>567</v>
      </c>
      <c r="P343" s="51" t="s">
        <v>567</v>
      </c>
      <c r="Q343" s="51">
        <f>IF(SUMPRODUCT(($A$4:$A343=Таблица3[[#This Row],[Наименование]])*($B$4:$B343=Таблица3[[#This Row],[ИНН]]))&gt;1,0,1)</f>
        <v>1</v>
      </c>
      <c r="R343" s="51">
        <f>IF(SUMPRODUCT(($A$4:$A343=A343)*($E$4:$E343=E343))&gt;1,0,1)</f>
        <v>1</v>
      </c>
      <c r="S343" s="51">
        <f>IF(SUMPRODUCT(($A$4:$A343=A343)*($F$4:$F343=F343))&gt;1,0,1)</f>
        <v>1</v>
      </c>
      <c r="T343" s="51">
        <f>IF(SUMPRODUCT(($A$4:$A343=A343)*($G$4:$G343=G343))&gt;1,0,1)</f>
        <v>1</v>
      </c>
      <c r="U343" s="51">
        <f>IF(SUMPRODUCT(($A$4:$A343=A343)*($H$4:$H343=H343))&gt;1,0,1)</f>
        <v>1</v>
      </c>
      <c r="V343" s="74">
        <f>IF(SUMPRODUCT(($A$4:$A343=A343)*($K$4:$K343=K343))&gt;1,0,1)</f>
        <v>1</v>
      </c>
      <c r="W343" s="74">
        <f>IF(SUMPRODUCT(($A$4:$A343=Таблица3[[#This Row],[Наименование]])*($B$4:$B343=Таблица3[[#This Row],[ИНН]])*($I$4:$I343=I343))&gt;1,0,1)</f>
        <v>1</v>
      </c>
      <c r="X343" s="76">
        <f>Таблица3[[#This Row],[Категория]]-Таблица3[[#This Row],[Уникальные компании]]</f>
        <v>0</v>
      </c>
    </row>
    <row r="344" spans="1:24" ht="63.75" x14ac:dyDescent="0.25">
      <c r="A344" s="207" t="s">
        <v>2227</v>
      </c>
      <c r="B344" s="209">
        <v>130901372246</v>
      </c>
      <c r="C344" s="77" t="s">
        <v>2247</v>
      </c>
      <c r="D344" s="52" t="s">
        <v>385</v>
      </c>
      <c r="E344" s="78" t="s">
        <v>365</v>
      </c>
      <c r="F344" s="78" t="s">
        <v>357</v>
      </c>
      <c r="G344" s="78" t="s">
        <v>369</v>
      </c>
      <c r="H344" s="78" t="s">
        <v>360</v>
      </c>
      <c r="I344" s="52" t="s">
        <v>2267</v>
      </c>
      <c r="J344" s="77">
        <v>2023</v>
      </c>
      <c r="K344" s="51" t="s">
        <v>1080</v>
      </c>
      <c r="L344" s="63">
        <v>44538</v>
      </c>
      <c r="M344" s="51" t="s">
        <v>1080</v>
      </c>
      <c r="N344" s="51" t="s">
        <v>567</v>
      </c>
      <c r="O344" s="51" t="s">
        <v>567</v>
      </c>
      <c r="P344" s="51" t="s">
        <v>567</v>
      </c>
      <c r="Q344" s="51">
        <f>IF(SUMPRODUCT(($A$4:$A344=Таблица3[[#This Row],[Наименование]])*($B$4:$B344=Таблица3[[#This Row],[ИНН]]))&gt;1,0,1)</f>
        <v>1</v>
      </c>
      <c r="R344" s="51">
        <f>IF(SUMPRODUCT(($A$4:$A344=A344)*($E$4:$E344=E344))&gt;1,0,1)</f>
        <v>1</v>
      </c>
      <c r="S344" s="51">
        <f>IF(SUMPRODUCT(($A$4:$A344=A344)*($F$4:$F344=F344))&gt;1,0,1)</f>
        <v>1</v>
      </c>
      <c r="T344" s="51">
        <f>IF(SUMPRODUCT(($A$4:$A344=A344)*($G$4:$G344=G344))&gt;1,0,1)</f>
        <v>1</v>
      </c>
      <c r="U344" s="51">
        <f>IF(SUMPRODUCT(($A$4:$A344=A344)*($H$4:$H344=H344))&gt;1,0,1)</f>
        <v>1</v>
      </c>
      <c r="V344" s="74">
        <f>IF(SUMPRODUCT(($A$4:$A344=A344)*($K$4:$K344=K344))&gt;1,0,1)</f>
        <v>1</v>
      </c>
      <c r="W344" s="74">
        <f>IF(SUMPRODUCT(($A$4:$A344=Таблица3[[#This Row],[Наименование]])*($B$4:$B344=Таблица3[[#This Row],[ИНН]])*($I$4:$I344=I344))&gt;1,0,1)</f>
        <v>1</v>
      </c>
      <c r="X344" s="76">
        <f>Таблица3[[#This Row],[Категория]]-Таблица3[[#This Row],[Уникальные компании]]</f>
        <v>0</v>
      </c>
    </row>
    <row r="345" spans="1:24" ht="63.75" x14ac:dyDescent="0.25">
      <c r="A345" s="207" t="s">
        <v>2227</v>
      </c>
      <c r="B345" s="209">
        <v>130901372246</v>
      </c>
      <c r="C345" s="77" t="s">
        <v>2247</v>
      </c>
      <c r="D345" s="52" t="s">
        <v>377</v>
      </c>
      <c r="E345" s="78" t="s">
        <v>365</v>
      </c>
      <c r="F345" s="78" t="s">
        <v>357</v>
      </c>
      <c r="G345" s="78" t="s">
        <v>369</v>
      </c>
      <c r="H345" s="78" t="s">
        <v>360</v>
      </c>
      <c r="I345" s="52" t="s">
        <v>307</v>
      </c>
      <c r="J345" s="77">
        <v>2023</v>
      </c>
      <c r="K345" s="51" t="s">
        <v>1080</v>
      </c>
      <c r="L345" s="63">
        <v>44539</v>
      </c>
      <c r="M345" s="51" t="s">
        <v>1080</v>
      </c>
      <c r="N345" s="51" t="s">
        <v>567</v>
      </c>
      <c r="O345" s="51" t="s">
        <v>567</v>
      </c>
      <c r="P345" s="51" t="s">
        <v>567</v>
      </c>
      <c r="Q345" s="51">
        <f>IF(SUMPRODUCT(($A$4:$A345=Таблица3[[#This Row],[Наименование]])*($B$4:$B345=Таблица3[[#This Row],[ИНН]]))&gt;1,0,1)</f>
        <v>0</v>
      </c>
      <c r="R345" s="51">
        <f>IF(SUMPRODUCT(($A$4:$A345=A345)*($E$4:$E345=E345))&gt;1,0,1)</f>
        <v>0</v>
      </c>
      <c r="S345" s="51">
        <f>IF(SUMPRODUCT(($A$4:$A345=A345)*($F$4:$F345=F345))&gt;1,0,1)</f>
        <v>0</v>
      </c>
      <c r="T345" s="51">
        <f>IF(SUMPRODUCT(($A$4:$A345=A345)*($G$4:$G345=G345))&gt;1,0,1)</f>
        <v>0</v>
      </c>
      <c r="U345" s="51">
        <f>IF(SUMPRODUCT(($A$4:$A345=A345)*($H$4:$H345=H345))&gt;1,0,1)</f>
        <v>0</v>
      </c>
      <c r="V345" s="74">
        <f>IF(SUMPRODUCT(($A$4:$A345=A345)*($K$4:$K345=K345))&gt;1,0,1)</f>
        <v>0</v>
      </c>
      <c r="W345" s="74">
        <f>IF(SUMPRODUCT(($A$4:$A345=Таблица3[[#This Row],[Наименование]])*($B$4:$B345=Таблица3[[#This Row],[ИНН]])*($I$4:$I345=I345))&gt;1,0,1)</f>
        <v>1</v>
      </c>
      <c r="X345" s="76">
        <f>Таблица3[[#This Row],[Категория]]-Таблица3[[#This Row],[Уникальные компании]]</f>
        <v>0</v>
      </c>
    </row>
    <row r="346" spans="1:24" ht="63.75" x14ac:dyDescent="0.25">
      <c r="A346" s="207" t="s">
        <v>2228</v>
      </c>
      <c r="B346" s="209">
        <v>131601318602</v>
      </c>
      <c r="C346" s="77" t="s">
        <v>2247</v>
      </c>
      <c r="D346" s="52" t="s">
        <v>407</v>
      </c>
      <c r="E346" s="78" t="s">
        <v>365</v>
      </c>
      <c r="F346" s="78" t="s">
        <v>357</v>
      </c>
      <c r="G346" s="78" t="s">
        <v>369</v>
      </c>
      <c r="H346" s="78" t="s">
        <v>360</v>
      </c>
      <c r="I346" s="78" t="s">
        <v>341</v>
      </c>
      <c r="J346" s="77">
        <v>2023</v>
      </c>
      <c r="K346" s="51" t="s">
        <v>2026</v>
      </c>
      <c r="L346" s="63">
        <v>42723</v>
      </c>
      <c r="M346" s="51" t="s">
        <v>2026</v>
      </c>
      <c r="N346" s="51" t="s">
        <v>567</v>
      </c>
      <c r="O346" s="51" t="s">
        <v>567</v>
      </c>
      <c r="P346" s="51" t="s">
        <v>567</v>
      </c>
      <c r="Q346" s="51">
        <f>IF(SUMPRODUCT(($A$4:$A346=Таблица3[[#This Row],[Наименование]])*($B$4:$B346=Таблица3[[#This Row],[ИНН]]))&gt;1,0,1)</f>
        <v>1</v>
      </c>
      <c r="R346" s="51">
        <f>IF(SUMPRODUCT(($A$4:$A346=A346)*($E$4:$E346=E346))&gt;1,0,1)</f>
        <v>1</v>
      </c>
      <c r="S346" s="51">
        <f>IF(SUMPRODUCT(($A$4:$A346=A346)*($F$4:$F346=F346))&gt;1,0,1)</f>
        <v>1</v>
      </c>
      <c r="T346" s="51">
        <f>IF(SUMPRODUCT(($A$4:$A346=A346)*($G$4:$G346=G346))&gt;1,0,1)</f>
        <v>1</v>
      </c>
      <c r="U346" s="51">
        <f>IF(SUMPRODUCT(($A$4:$A346=A346)*($H$4:$H346=H346))&gt;1,0,1)</f>
        <v>1</v>
      </c>
      <c r="V346" s="74">
        <f>IF(SUMPRODUCT(($A$4:$A346=A346)*($K$4:$K346=K346))&gt;1,0,1)</f>
        <v>1</v>
      </c>
      <c r="W346" s="74">
        <f>IF(SUMPRODUCT(($A$4:$A346=Таблица3[[#This Row],[Наименование]])*($B$4:$B346=Таблица3[[#This Row],[ИНН]])*($I$4:$I346=I346))&gt;1,0,1)</f>
        <v>1</v>
      </c>
      <c r="X346" s="76">
        <f>Таблица3[[#This Row],[Категория]]-Таблица3[[#This Row],[Уникальные компании]]</f>
        <v>0</v>
      </c>
    </row>
    <row r="347" spans="1:24" ht="63.75" x14ac:dyDescent="0.25">
      <c r="A347" s="207" t="s">
        <v>2228</v>
      </c>
      <c r="B347" s="209">
        <v>131601318602</v>
      </c>
      <c r="C347" s="77" t="s">
        <v>2247</v>
      </c>
      <c r="D347" s="52" t="s">
        <v>401</v>
      </c>
      <c r="E347" s="78" t="s">
        <v>365</v>
      </c>
      <c r="F347" s="78" t="s">
        <v>357</v>
      </c>
      <c r="G347" s="78" t="s">
        <v>369</v>
      </c>
      <c r="H347" s="78" t="s">
        <v>360</v>
      </c>
      <c r="I347" s="52" t="s">
        <v>339</v>
      </c>
      <c r="J347" s="77">
        <v>2023</v>
      </c>
      <c r="K347" s="51" t="s">
        <v>2026</v>
      </c>
      <c r="L347" s="63">
        <v>42723</v>
      </c>
      <c r="M347" s="51" t="s">
        <v>2026</v>
      </c>
      <c r="N347" s="51" t="s">
        <v>567</v>
      </c>
      <c r="O347" s="51" t="s">
        <v>567</v>
      </c>
      <c r="P347" s="51" t="s">
        <v>567</v>
      </c>
      <c r="Q347" s="51">
        <f>IF(SUMPRODUCT(($A$4:$A347=Таблица3[[#This Row],[Наименование]])*($B$4:$B347=Таблица3[[#This Row],[ИНН]]))&gt;1,0,1)</f>
        <v>0</v>
      </c>
      <c r="R347" s="51">
        <f>IF(SUMPRODUCT(($A$4:$A347=A347)*($E$4:$E347=E347))&gt;1,0,1)</f>
        <v>0</v>
      </c>
      <c r="S347" s="51">
        <f>IF(SUMPRODUCT(($A$4:$A347=A347)*($F$4:$F347=F347))&gt;1,0,1)</f>
        <v>0</v>
      </c>
      <c r="T347" s="51">
        <f>IF(SUMPRODUCT(($A$4:$A347=A347)*($G$4:$G347=G347))&gt;1,0,1)</f>
        <v>0</v>
      </c>
      <c r="U347" s="51">
        <f>IF(SUMPRODUCT(($A$4:$A347=A347)*($H$4:$H347=H347))&gt;1,0,1)</f>
        <v>0</v>
      </c>
      <c r="V347" s="74">
        <f>IF(SUMPRODUCT(($A$4:$A347=A347)*($K$4:$K347=K347))&gt;1,0,1)</f>
        <v>0</v>
      </c>
      <c r="W347" s="74">
        <f>IF(SUMPRODUCT(($A$4:$A347=Таблица3[[#This Row],[Наименование]])*($B$4:$B347=Таблица3[[#This Row],[ИНН]])*($I$4:$I347=I347))&gt;1,0,1)</f>
        <v>1</v>
      </c>
      <c r="X347" s="76">
        <f>Таблица3[[#This Row],[Категория]]-Таблица3[[#This Row],[Уникальные компании]]</f>
        <v>0</v>
      </c>
    </row>
    <row r="348" spans="1:24" ht="63.75" x14ac:dyDescent="0.25">
      <c r="A348" s="207" t="s">
        <v>2228</v>
      </c>
      <c r="B348" s="209">
        <v>131601318602</v>
      </c>
      <c r="C348" s="77" t="s">
        <v>2247</v>
      </c>
      <c r="D348" s="52" t="s">
        <v>397</v>
      </c>
      <c r="E348" s="78" t="s">
        <v>365</v>
      </c>
      <c r="F348" s="78" t="s">
        <v>357</v>
      </c>
      <c r="G348" s="78" t="s">
        <v>369</v>
      </c>
      <c r="H348" s="78" t="s">
        <v>360</v>
      </c>
      <c r="I348" s="78" t="s">
        <v>316</v>
      </c>
      <c r="J348" s="77">
        <v>2023</v>
      </c>
      <c r="K348" s="51" t="s">
        <v>2026</v>
      </c>
      <c r="L348" s="63">
        <v>42723</v>
      </c>
      <c r="M348" s="51" t="s">
        <v>2026</v>
      </c>
      <c r="N348" s="51" t="s">
        <v>567</v>
      </c>
      <c r="O348" s="51" t="s">
        <v>567</v>
      </c>
      <c r="P348" s="51" t="s">
        <v>567</v>
      </c>
      <c r="Q348" s="51">
        <f>IF(SUMPRODUCT(($A$4:$A348=Таблица3[[#This Row],[Наименование]])*($B$4:$B348=Таблица3[[#This Row],[ИНН]]))&gt;1,0,1)</f>
        <v>0</v>
      </c>
      <c r="R348" s="51">
        <f>IF(SUMPRODUCT(($A$4:$A348=A348)*($E$4:$E348=E348))&gt;1,0,1)</f>
        <v>0</v>
      </c>
      <c r="S348" s="51">
        <f>IF(SUMPRODUCT(($A$4:$A348=A348)*($F$4:$F348=F348))&gt;1,0,1)</f>
        <v>0</v>
      </c>
      <c r="T348" s="51">
        <f>IF(SUMPRODUCT(($A$4:$A348=A348)*($G$4:$G348=G348))&gt;1,0,1)</f>
        <v>0</v>
      </c>
      <c r="U348" s="51">
        <f>IF(SUMPRODUCT(($A$4:$A348=A348)*($H$4:$H348=H348))&gt;1,0,1)</f>
        <v>0</v>
      </c>
      <c r="V348" s="74">
        <f>IF(SUMPRODUCT(($A$4:$A348=A348)*($K$4:$K348=K348))&gt;1,0,1)</f>
        <v>0</v>
      </c>
      <c r="W348" s="74">
        <f>IF(SUMPRODUCT(($A$4:$A348=Таблица3[[#This Row],[Наименование]])*($B$4:$B348=Таблица3[[#This Row],[ИНН]])*($I$4:$I348=I348))&gt;1,0,1)</f>
        <v>1</v>
      </c>
      <c r="X348" s="76">
        <f>Таблица3[[#This Row],[Категория]]-Таблица3[[#This Row],[Уникальные компании]]</f>
        <v>0</v>
      </c>
    </row>
    <row r="349" spans="1:24" ht="63.75" x14ac:dyDescent="0.25">
      <c r="A349" s="207" t="s">
        <v>2229</v>
      </c>
      <c r="B349" s="209">
        <v>132350535953</v>
      </c>
      <c r="C349" s="77" t="s">
        <v>2247</v>
      </c>
      <c r="D349" s="52" t="s">
        <v>397</v>
      </c>
      <c r="E349" s="78" t="s">
        <v>365</v>
      </c>
      <c r="F349" s="78" t="s">
        <v>357</v>
      </c>
      <c r="G349" s="78" t="s">
        <v>369</v>
      </c>
      <c r="H349" s="78" t="s">
        <v>360</v>
      </c>
      <c r="I349" s="78" t="s">
        <v>316</v>
      </c>
      <c r="J349" s="77">
        <v>2023</v>
      </c>
      <c r="K349" s="51" t="s">
        <v>1080</v>
      </c>
      <c r="L349" s="63">
        <v>44937</v>
      </c>
      <c r="M349" s="51" t="s">
        <v>1080</v>
      </c>
      <c r="N349" s="51" t="s">
        <v>567</v>
      </c>
      <c r="O349" s="51" t="s">
        <v>567</v>
      </c>
      <c r="P349" s="51" t="s">
        <v>567</v>
      </c>
      <c r="Q349" s="51">
        <f>IF(SUMPRODUCT(($A$4:$A349=Таблица3[[#This Row],[Наименование]])*($B$4:$B349=Таблица3[[#This Row],[ИНН]]))&gt;1,0,1)</f>
        <v>1</v>
      </c>
      <c r="R349" s="51">
        <f>IF(SUMPRODUCT(($A$4:$A349=A349)*($E$4:$E349=E349))&gt;1,0,1)</f>
        <v>1</v>
      </c>
      <c r="S349" s="51">
        <f>IF(SUMPRODUCT(($A$4:$A349=A349)*($F$4:$F349=F349))&gt;1,0,1)</f>
        <v>1</v>
      </c>
      <c r="T349" s="51">
        <f>IF(SUMPRODUCT(($A$4:$A349=A349)*($G$4:$G349=G349))&gt;1,0,1)</f>
        <v>1</v>
      </c>
      <c r="U349" s="51">
        <f>IF(SUMPRODUCT(($A$4:$A349=A349)*($H$4:$H349=H349))&gt;1,0,1)</f>
        <v>1</v>
      </c>
      <c r="V349" s="74">
        <f>IF(SUMPRODUCT(($A$4:$A349=A349)*($K$4:$K349=K349))&gt;1,0,1)</f>
        <v>1</v>
      </c>
      <c r="W349" s="74">
        <f>IF(SUMPRODUCT(($A$4:$A349=Таблица3[[#This Row],[Наименование]])*($B$4:$B349=Таблица3[[#This Row],[ИНН]])*($I$4:$I349=I349))&gt;1,0,1)</f>
        <v>1</v>
      </c>
      <c r="X349" s="76">
        <f>Таблица3[[#This Row],[Категория]]-Таблица3[[#This Row],[Уникальные компании]]</f>
        <v>0</v>
      </c>
    </row>
    <row r="350" spans="1:24" ht="63.75" x14ac:dyDescent="0.25">
      <c r="A350" s="208" t="s">
        <v>2204</v>
      </c>
      <c r="B350" s="209">
        <v>132302603650</v>
      </c>
      <c r="C350" s="77" t="s">
        <v>2247</v>
      </c>
      <c r="D350" s="52" t="s">
        <v>402</v>
      </c>
      <c r="E350" s="78" t="s">
        <v>365</v>
      </c>
      <c r="F350" s="78" t="s">
        <v>357</v>
      </c>
      <c r="G350" s="78" t="s">
        <v>369</v>
      </c>
      <c r="H350" s="78" t="s">
        <v>360</v>
      </c>
      <c r="I350" s="52" t="s">
        <v>336</v>
      </c>
      <c r="J350" s="77">
        <v>2023</v>
      </c>
      <c r="K350" s="51" t="s">
        <v>1080</v>
      </c>
      <c r="L350" s="79">
        <v>44956</v>
      </c>
      <c r="M350" s="51" t="s">
        <v>1080</v>
      </c>
      <c r="N350" s="51" t="s">
        <v>567</v>
      </c>
      <c r="O350" s="51" t="s">
        <v>567</v>
      </c>
      <c r="P350" s="51" t="s">
        <v>567</v>
      </c>
      <c r="Q350" s="51">
        <f>IF(SUMPRODUCT(($A$4:$A350=Таблица3[[#This Row],[Наименование]])*($B$4:$B350=Таблица3[[#This Row],[ИНН]]))&gt;1,0,1)</f>
        <v>1</v>
      </c>
      <c r="R350" s="51">
        <f>IF(SUMPRODUCT(($A$4:$A350=A350)*($E$4:$E350=E350))&gt;1,0,1)</f>
        <v>1</v>
      </c>
      <c r="S350" s="51">
        <f>IF(SUMPRODUCT(($A$4:$A350=A350)*($F$4:$F350=F350))&gt;1,0,1)</f>
        <v>1</v>
      </c>
      <c r="T350" s="51">
        <f>IF(SUMPRODUCT(($A$4:$A350=A350)*($G$4:$G350=G350))&gt;1,0,1)</f>
        <v>1</v>
      </c>
      <c r="U350" s="51">
        <f>IF(SUMPRODUCT(($A$4:$A350=A350)*($H$4:$H350=H350))&gt;1,0,1)</f>
        <v>1</v>
      </c>
      <c r="V350" s="74">
        <f>IF(SUMPRODUCT(($A$4:$A350=A350)*($K$4:$K350=K350))&gt;1,0,1)</f>
        <v>1</v>
      </c>
      <c r="W350" s="74">
        <f>IF(SUMPRODUCT(($A$4:$A350=Таблица3[[#This Row],[Наименование]])*($B$4:$B350=Таблица3[[#This Row],[ИНН]])*($I$4:$I350=I350))&gt;1,0,1)</f>
        <v>1</v>
      </c>
      <c r="X350" s="76">
        <f>Таблица3[[#This Row],[Категория]]-Таблица3[[#This Row],[Уникальные компании]]</f>
        <v>0</v>
      </c>
    </row>
    <row r="351" spans="1:24" ht="63.75" x14ac:dyDescent="0.25">
      <c r="A351" s="208" t="s">
        <v>2204</v>
      </c>
      <c r="B351" s="209">
        <v>132302603650</v>
      </c>
      <c r="C351" s="77" t="s">
        <v>2247</v>
      </c>
      <c r="D351" s="52" t="s">
        <v>385</v>
      </c>
      <c r="E351" s="78" t="s">
        <v>365</v>
      </c>
      <c r="F351" s="78" t="s">
        <v>357</v>
      </c>
      <c r="G351" s="78" t="s">
        <v>369</v>
      </c>
      <c r="H351" s="78" t="s">
        <v>360</v>
      </c>
      <c r="I351" s="52" t="s">
        <v>2268</v>
      </c>
      <c r="J351" s="77">
        <v>2023</v>
      </c>
      <c r="K351" s="51" t="s">
        <v>1080</v>
      </c>
      <c r="L351" s="79">
        <v>44956</v>
      </c>
      <c r="M351" s="51" t="s">
        <v>1080</v>
      </c>
      <c r="N351" s="51" t="s">
        <v>567</v>
      </c>
      <c r="O351" s="51" t="s">
        <v>567</v>
      </c>
      <c r="P351" s="51" t="s">
        <v>567</v>
      </c>
      <c r="Q351" s="51">
        <f>IF(SUMPRODUCT(($A$4:$A351=Таблица3[[#This Row],[Наименование]])*($B$4:$B351=Таблица3[[#This Row],[ИНН]]))&gt;1,0,1)</f>
        <v>0</v>
      </c>
      <c r="R351" s="51">
        <f>IF(SUMPRODUCT(($A$4:$A351=A351)*($E$4:$E351=E351))&gt;1,0,1)</f>
        <v>0</v>
      </c>
      <c r="S351" s="51">
        <f>IF(SUMPRODUCT(($A$4:$A351=A351)*($F$4:$F351=F351))&gt;1,0,1)</f>
        <v>0</v>
      </c>
      <c r="T351" s="51">
        <f>IF(SUMPRODUCT(($A$4:$A351=A351)*($G$4:$G351=G351))&gt;1,0,1)</f>
        <v>0</v>
      </c>
      <c r="U351" s="51">
        <f>IF(SUMPRODUCT(($A$4:$A351=A351)*($H$4:$H351=H351))&gt;1,0,1)</f>
        <v>0</v>
      </c>
      <c r="V351" s="74">
        <f>IF(SUMPRODUCT(($A$4:$A351=A351)*($K$4:$K351=K351))&gt;1,0,1)</f>
        <v>0</v>
      </c>
      <c r="W351" s="74">
        <f>IF(SUMPRODUCT(($A$4:$A351=Таблица3[[#This Row],[Наименование]])*($B$4:$B351=Таблица3[[#This Row],[ИНН]])*($I$4:$I351=I351))&gt;1,0,1)</f>
        <v>1</v>
      </c>
      <c r="X351" s="76">
        <f>Таблица3[[#This Row],[Категория]]-Таблица3[[#This Row],[Уникальные компании]]</f>
        <v>0</v>
      </c>
    </row>
    <row r="352" spans="1:24" ht="63.75" x14ac:dyDescent="0.25">
      <c r="A352" s="208" t="s">
        <v>2205</v>
      </c>
      <c r="B352" s="209">
        <v>132706159912</v>
      </c>
      <c r="C352" s="77" t="s">
        <v>2247</v>
      </c>
      <c r="D352" s="78" t="s">
        <v>400</v>
      </c>
      <c r="E352" s="78" t="s">
        <v>365</v>
      </c>
      <c r="F352" s="78" t="s">
        <v>357</v>
      </c>
      <c r="G352" s="78" t="s">
        <v>369</v>
      </c>
      <c r="H352" s="78" t="s">
        <v>360</v>
      </c>
      <c r="I352" s="52" t="s">
        <v>334</v>
      </c>
      <c r="J352" s="77">
        <v>2023</v>
      </c>
      <c r="K352" s="51" t="s">
        <v>1080</v>
      </c>
      <c r="L352" s="79">
        <v>45019</v>
      </c>
      <c r="M352" s="51" t="s">
        <v>1080</v>
      </c>
      <c r="N352" s="51" t="s">
        <v>567</v>
      </c>
      <c r="O352" s="51" t="s">
        <v>567</v>
      </c>
      <c r="P352" s="51" t="s">
        <v>567</v>
      </c>
      <c r="Q352" s="51">
        <f>IF(SUMPRODUCT(($A$4:$A352=Таблица3[[#This Row],[Наименование]])*($B$4:$B352=Таблица3[[#This Row],[ИНН]]))&gt;1,0,1)</f>
        <v>1</v>
      </c>
      <c r="R352" s="51">
        <f>IF(SUMPRODUCT(($A$4:$A352=A352)*($E$4:$E352=E352))&gt;1,0,1)</f>
        <v>1</v>
      </c>
      <c r="S352" s="51">
        <f>IF(SUMPRODUCT(($A$4:$A352=A352)*($F$4:$F352=F352))&gt;1,0,1)</f>
        <v>1</v>
      </c>
      <c r="T352" s="51">
        <f>IF(SUMPRODUCT(($A$4:$A352=A352)*($G$4:$G352=G352))&gt;1,0,1)</f>
        <v>1</v>
      </c>
      <c r="U352" s="51">
        <f>IF(SUMPRODUCT(($A$4:$A352=A352)*($H$4:$H352=H352))&gt;1,0,1)</f>
        <v>1</v>
      </c>
      <c r="V352" s="74">
        <f>IF(SUMPRODUCT(($A$4:$A352=A352)*($K$4:$K352=K352))&gt;1,0,1)</f>
        <v>1</v>
      </c>
      <c r="W352" s="74">
        <f>IF(SUMPRODUCT(($A$4:$A352=Таблица3[[#This Row],[Наименование]])*($B$4:$B352=Таблица3[[#This Row],[ИНН]])*($I$4:$I352=I352))&gt;1,0,1)</f>
        <v>1</v>
      </c>
      <c r="X352" s="76">
        <f>Таблица3[[#This Row],[Категория]]-Таблица3[[#This Row],[Уникальные компании]]</f>
        <v>0</v>
      </c>
    </row>
    <row r="353" spans="1:24" ht="63.75" x14ac:dyDescent="0.25">
      <c r="A353" s="208" t="s">
        <v>2230</v>
      </c>
      <c r="B353" s="209">
        <v>130200625114</v>
      </c>
      <c r="C353" s="77" t="s">
        <v>2247</v>
      </c>
      <c r="D353" s="52" t="s">
        <v>377</v>
      </c>
      <c r="E353" s="78" t="s">
        <v>365</v>
      </c>
      <c r="F353" s="78" t="s">
        <v>357</v>
      </c>
      <c r="G353" s="78" t="s">
        <v>369</v>
      </c>
      <c r="H353" s="78" t="s">
        <v>360</v>
      </c>
      <c r="I353" s="52" t="s">
        <v>307</v>
      </c>
      <c r="J353" s="77">
        <v>2023</v>
      </c>
      <c r="K353" s="51" t="s">
        <v>1080</v>
      </c>
      <c r="L353" s="79">
        <v>45267</v>
      </c>
      <c r="M353" s="51" t="s">
        <v>1080</v>
      </c>
      <c r="N353" s="51" t="s">
        <v>567</v>
      </c>
      <c r="O353" s="51" t="s">
        <v>567</v>
      </c>
      <c r="P353" s="51" t="s">
        <v>567</v>
      </c>
      <c r="Q353" s="51">
        <f>IF(SUMPRODUCT(($A$4:$A353=Таблица3[[#This Row],[Наименование]])*($B$4:$B353=Таблица3[[#This Row],[ИНН]]))&gt;1,0,1)</f>
        <v>1</v>
      </c>
      <c r="R353" s="51">
        <f>IF(SUMPRODUCT(($A$4:$A353=A353)*($E$4:$E353=E353))&gt;1,0,1)</f>
        <v>1</v>
      </c>
      <c r="S353" s="51">
        <f>IF(SUMPRODUCT(($A$4:$A353=A353)*($F$4:$F353=F353))&gt;1,0,1)</f>
        <v>1</v>
      </c>
      <c r="T353" s="51">
        <f>IF(SUMPRODUCT(($A$4:$A353=A353)*($G$4:$G353=G353))&gt;1,0,1)</f>
        <v>1</v>
      </c>
      <c r="U353" s="51">
        <f>IF(SUMPRODUCT(($A$4:$A353=A353)*($H$4:$H353=H353))&gt;1,0,1)</f>
        <v>1</v>
      </c>
      <c r="V353" s="74">
        <f>IF(SUMPRODUCT(($A$4:$A353=A353)*($K$4:$K353=K353))&gt;1,0,1)</f>
        <v>1</v>
      </c>
      <c r="W353" s="74">
        <f>IF(SUMPRODUCT(($A$4:$A353=Таблица3[[#This Row],[Наименование]])*($B$4:$B353=Таблица3[[#This Row],[ИНН]])*($I$4:$I353=I353))&gt;1,0,1)</f>
        <v>1</v>
      </c>
      <c r="X353" s="76">
        <f>Таблица3[[#This Row],[Категория]]-Таблица3[[#This Row],[Уникальные компании]]</f>
        <v>0</v>
      </c>
    </row>
    <row r="354" spans="1:24" ht="51" x14ac:dyDescent="0.25">
      <c r="A354" s="207" t="s">
        <v>2206</v>
      </c>
      <c r="B354" s="209">
        <v>132610822712</v>
      </c>
      <c r="C354" s="77" t="s">
        <v>2269</v>
      </c>
      <c r="D354" s="52" t="s">
        <v>389</v>
      </c>
      <c r="E354" s="78" t="s">
        <v>365</v>
      </c>
      <c r="F354" s="78" t="s">
        <v>357</v>
      </c>
      <c r="G354" s="78" t="s">
        <v>369</v>
      </c>
      <c r="H354" s="78" t="s">
        <v>360</v>
      </c>
      <c r="I354" s="52" t="s">
        <v>2191</v>
      </c>
      <c r="J354" s="77">
        <v>2023</v>
      </c>
      <c r="K354" s="51" t="s">
        <v>1080</v>
      </c>
      <c r="L354" s="63">
        <v>42676</v>
      </c>
      <c r="M354" s="51" t="s">
        <v>1080</v>
      </c>
      <c r="N354" s="56" t="s">
        <v>2270</v>
      </c>
      <c r="O354" s="51" t="s">
        <v>567</v>
      </c>
      <c r="P354" s="51" t="s">
        <v>2271</v>
      </c>
      <c r="Q354" s="51">
        <f>IF(SUMPRODUCT(($A$4:$A354=Таблица3[[#This Row],[Наименование]])*($B$4:$B354=Таблица3[[#This Row],[ИНН]]))&gt;1,0,1)</f>
        <v>1</v>
      </c>
      <c r="R354" s="51">
        <f>IF(SUMPRODUCT(($A$4:$A354=A354)*($E$4:$E354=E354))&gt;1,0,1)</f>
        <v>1</v>
      </c>
      <c r="S354" s="51">
        <f>IF(SUMPRODUCT(($A$4:$A354=A354)*($F$4:$F354=F354))&gt;1,0,1)</f>
        <v>1</v>
      </c>
      <c r="T354" s="51">
        <f>IF(SUMPRODUCT(($A$4:$A354=A354)*($G$4:$G354=G354))&gt;1,0,1)</f>
        <v>1</v>
      </c>
      <c r="U354" s="51">
        <f>IF(SUMPRODUCT(($A$4:$A354=A354)*($H$4:$H354=H354))&gt;1,0,1)</f>
        <v>1</v>
      </c>
      <c r="V354" s="74">
        <f>IF(SUMPRODUCT(($A$4:$A354=A354)*($K$4:$K354=K354))&gt;1,0,1)</f>
        <v>1</v>
      </c>
      <c r="W354" s="74">
        <f>IF(SUMPRODUCT(($A$4:$A354=Таблица3[[#This Row],[Наименование]])*($B$4:$B354=Таблица3[[#This Row],[ИНН]])*($I$4:$I354=I354))&gt;1,0,1)</f>
        <v>1</v>
      </c>
      <c r="X354" s="76">
        <f>Таблица3[[#This Row],[Категория]]-Таблица3[[#This Row],[Уникальные компании]]</f>
        <v>0</v>
      </c>
    </row>
    <row r="355" spans="1:24" ht="38.25" x14ac:dyDescent="0.25">
      <c r="A355" s="207" t="s">
        <v>2206</v>
      </c>
      <c r="B355" s="209">
        <v>132610822712</v>
      </c>
      <c r="C355" s="77" t="s">
        <v>2269</v>
      </c>
      <c r="D355" s="52" t="s">
        <v>389</v>
      </c>
      <c r="E355" s="78" t="s">
        <v>365</v>
      </c>
      <c r="F355" s="78" t="s">
        <v>357</v>
      </c>
      <c r="G355" s="78" t="s">
        <v>369</v>
      </c>
      <c r="H355" s="78" t="s">
        <v>360</v>
      </c>
      <c r="I355" s="52" t="s">
        <v>2272</v>
      </c>
      <c r="J355" s="51">
        <v>2023</v>
      </c>
      <c r="K355" s="51" t="s">
        <v>1080</v>
      </c>
      <c r="L355" s="63">
        <v>42676</v>
      </c>
      <c r="M355" s="51" t="s">
        <v>1080</v>
      </c>
      <c r="N355" s="56" t="s">
        <v>2270</v>
      </c>
      <c r="O355" s="51" t="s">
        <v>567</v>
      </c>
      <c r="P355" s="51" t="s">
        <v>2271</v>
      </c>
      <c r="Q355" s="51">
        <f>IF(SUMPRODUCT(($A$4:$A355=Таблица3[[#This Row],[Наименование]])*($B$4:$B355=Таблица3[[#This Row],[ИНН]]))&gt;1,0,1)</f>
        <v>0</v>
      </c>
      <c r="R355" s="51">
        <f>IF(SUMPRODUCT(($A$4:$A355=A355)*($E$4:$E355=E355))&gt;1,0,1)</f>
        <v>0</v>
      </c>
      <c r="S355" s="51">
        <f>IF(SUMPRODUCT(($A$4:$A355=A355)*($F$4:$F355=F355))&gt;1,0,1)</f>
        <v>0</v>
      </c>
      <c r="T355" s="51">
        <f>IF(SUMPRODUCT(($A$4:$A355=A355)*($G$4:$G355=G355))&gt;1,0,1)</f>
        <v>0</v>
      </c>
      <c r="U355" s="51">
        <f>IF(SUMPRODUCT(($A$4:$A355=A355)*($H$4:$H355=H355))&gt;1,0,1)</f>
        <v>0</v>
      </c>
      <c r="V355" s="74">
        <f>IF(SUMPRODUCT(($A$4:$A355=A355)*($K$4:$K355=K355))&gt;1,0,1)</f>
        <v>0</v>
      </c>
      <c r="W355" s="74">
        <f>IF(SUMPRODUCT(($A$4:$A355=Таблица3[[#This Row],[Наименование]])*($B$4:$B355=Таблица3[[#This Row],[ИНН]])*($I$4:$I355=I355))&gt;1,0,1)</f>
        <v>1</v>
      </c>
      <c r="X355" s="76">
        <f>Таблица3[[#This Row],[Категория]]-Таблица3[[#This Row],[Уникальные компании]]</f>
        <v>0</v>
      </c>
    </row>
    <row r="356" spans="1:24" ht="63.75" x14ac:dyDescent="0.25">
      <c r="A356" s="208" t="s">
        <v>2231</v>
      </c>
      <c r="B356" s="209">
        <v>131600752398</v>
      </c>
      <c r="C356" s="77" t="s">
        <v>2274</v>
      </c>
      <c r="D356" s="52" t="s">
        <v>405</v>
      </c>
      <c r="E356" s="78" t="s">
        <v>365</v>
      </c>
      <c r="F356" s="78" t="s">
        <v>357</v>
      </c>
      <c r="G356" s="78" t="s">
        <v>369</v>
      </c>
      <c r="H356" s="78" t="s">
        <v>360</v>
      </c>
      <c r="I356" s="78" t="s">
        <v>338</v>
      </c>
      <c r="J356" s="77">
        <v>2023</v>
      </c>
      <c r="K356" s="77" t="s">
        <v>2273</v>
      </c>
      <c r="L356" s="79">
        <v>44186</v>
      </c>
      <c r="M356" s="77" t="s">
        <v>2273</v>
      </c>
      <c r="N356" s="51" t="s">
        <v>567</v>
      </c>
      <c r="O356" s="51" t="s">
        <v>567</v>
      </c>
      <c r="P356" s="51" t="s">
        <v>567</v>
      </c>
      <c r="Q356" s="51">
        <f>IF(SUMPRODUCT(($A$4:$A356=Таблица3[[#This Row],[Наименование]])*($B$4:$B356=Таблица3[[#This Row],[ИНН]]))&gt;1,0,1)</f>
        <v>1</v>
      </c>
      <c r="R356" s="51">
        <f>IF(SUMPRODUCT(($A$4:$A356=A356)*($E$4:$E356=E356))&gt;1,0,1)</f>
        <v>1</v>
      </c>
      <c r="S356" s="51">
        <f>IF(SUMPRODUCT(($A$4:$A356=A356)*($F$4:$F356=F356))&gt;1,0,1)</f>
        <v>1</v>
      </c>
      <c r="T356" s="51">
        <f>IF(SUMPRODUCT(($A$4:$A356=A356)*($G$4:$G356=G356))&gt;1,0,1)</f>
        <v>1</v>
      </c>
      <c r="U356" s="51">
        <f>IF(SUMPRODUCT(($A$4:$A356=A356)*($H$4:$H356=H356))&gt;1,0,1)</f>
        <v>1</v>
      </c>
      <c r="V356" s="74">
        <f>IF(SUMPRODUCT(($A$4:$A356=A356)*($K$4:$K356=K356))&gt;1,0,1)</f>
        <v>1</v>
      </c>
      <c r="W356" s="74">
        <f>IF(SUMPRODUCT(($A$4:$A356=Таблица3[[#This Row],[Наименование]])*($B$4:$B356=Таблица3[[#This Row],[ИНН]])*($I$4:$I356=I356))&gt;1,0,1)</f>
        <v>1</v>
      </c>
      <c r="X356" s="76">
        <f>Таблица3[[#This Row],[Категория]]-Таблица3[[#This Row],[Уникальные компании]]</f>
        <v>0</v>
      </c>
    </row>
    <row r="357" spans="1:24" ht="51" x14ac:dyDescent="0.25">
      <c r="A357" s="207" t="s">
        <v>2207</v>
      </c>
      <c r="B357" s="209">
        <v>132700130593</v>
      </c>
      <c r="C357" s="51" t="s">
        <v>2275</v>
      </c>
      <c r="D357" s="52" t="s">
        <v>385</v>
      </c>
      <c r="E357" s="78" t="s">
        <v>365</v>
      </c>
      <c r="F357" s="78" t="s">
        <v>357</v>
      </c>
      <c r="G357" s="78" t="s">
        <v>369</v>
      </c>
      <c r="H357" s="78" t="s">
        <v>360</v>
      </c>
      <c r="I357" s="52" t="s">
        <v>345</v>
      </c>
      <c r="J357" s="77">
        <v>2023</v>
      </c>
      <c r="K357" s="51" t="s">
        <v>1080</v>
      </c>
      <c r="L357" s="63">
        <v>44371</v>
      </c>
      <c r="M357" s="51" t="s">
        <v>1080</v>
      </c>
      <c r="N357" s="51" t="s">
        <v>567</v>
      </c>
      <c r="O357" s="51" t="s">
        <v>567</v>
      </c>
      <c r="P357" s="51" t="s">
        <v>567</v>
      </c>
      <c r="Q357" s="51">
        <f>IF(SUMPRODUCT(($A$4:$A357=Таблица3[[#This Row],[Наименование]])*($B$4:$B357=Таблица3[[#This Row],[ИНН]]))&gt;1,0,1)</f>
        <v>1</v>
      </c>
      <c r="R357" s="51">
        <f>IF(SUMPRODUCT(($A$4:$A357=A357)*($E$4:$E357=E357))&gt;1,0,1)</f>
        <v>1</v>
      </c>
      <c r="S357" s="51">
        <f>IF(SUMPRODUCT(($A$4:$A357=A357)*($F$4:$F357=F357))&gt;1,0,1)</f>
        <v>1</v>
      </c>
      <c r="T357" s="51">
        <f>IF(SUMPRODUCT(($A$4:$A357=A357)*($G$4:$G357=G357))&gt;1,0,1)</f>
        <v>1</v>
      </c>
      <c r="U357" s="51">
        <f>IF(SUMPRODUCT(($A$4:$A357=A357)*($H$4:$H357=H357))&gt;1,0,1)</f>
        <v>1</v>
      </c>
      <c r="V357" s="74">
        <f>IF(SUMPRODUCT(($A$4:$A357=A357)*($K$4:$K357=K357))&gt;1,0,1)</f>
        <v>1</v>
      </c>
      <c r="W357" s="74">
        <f>IF(SUMPRODUCT(($A$4:$A357=Таблица3[[#This Row],[Наименование]])*($B$4:$B357=Таблица3[[#This Row],[ИНН]])*($I$4:$I357=I357))&gt;1,0,1)</f>
        <v>1</v>
      </c>
      <c r="X357" s="76">
        <f>Таблица3[[#This Row],[Категория]]-Таблица3[[#This Row],[Уникальные компании]]</f>
        <v>0</v>
      </c>
    </row>
    <row r="358" spans="1:24" ht="102" x14ac:dyDescent="0.25">
      <c r="A358" s="207" t="s">
        <v>2232</v>
      </c>
      <c r="B358" s="209">
        <v>130801970161</v>
      </c>
      <c r="C358" s="51" t="s">
        <v>2276</v>
      </c>
      <c r="D358" s="52" t="s">
        <v>402</v>
      </c>
      <c r="E358" s="78" t="s">
        <v>365</v>
      </c>
      <c r="F358" s="78" t="s">
        <v>357</v>
      </c>
      <c r="G358" s="78" t="s">
        <v>369</v>
      </c>
      <c r="H358" s="78" t="s">
        <v>360</v>
      </c>
      <c r="I358" s="52" t="s">
        <v>336</v>
      </c>
      <c r="J358" s="77">
        <v>2023</v>
      </c>
      <c r="K358" s="51" t="s">
        <v>1080</v>
      </c>
      <c r="L358" s="63">
        <v>44896</v>
      </c>
      <c r="M358" s="51" t="s">
        <v>1080</v>
      </c>
      <c r="N358" s="51" t="s">
        <v>567</v>
      </c>
      <c r="O358" s="51" t="s">
        <v>567</v>
      </c>
      <c r="P358" s="51" t="s">
        <v>567</v>
      </c>
      <c r="Q358" s="51">
        <f>IF(SUMPRODUCT(($A$4:$A358=Таблица3[[#This Row],[Наименование]])*($B$4:$B358=Таблица3[[#This Row],[ИНН]]))&gt;1,0,1)</f>
        <v>1</v>
      </c>
      <c r="R358" s="51">
        <f>IF(SUMPRODUCT(($A$4:$A358=A358)*($E$4:$E358=E358))&gt;1,0,1)</f>
        <v>1</v>
      </c>
      <c r="S358" s="51">
        <f>IF(SUMPRODUCT(($A$4:$A358=A358)*($F$4:$F358=F358))&gt;1,0,1)</f>
        <v>1</v>
      </c>
      <c r="T358" s="51">
        <f>IF(SUMPRODUCT(($A$4:$A358=A358)*($G$4:$G358=G358))&gt;1,0,1)</f>
        <v>1</v>
      </c>
      <c r="U358" s="51">
        <f>IF(SUMPRODUCT(($A$4:$A358=A358)*($H$4:$H358=H358))&gt;1,0,1)</f>
        <v>1</v>
      </c>
      <c r="V358" s="74">
        <f>IF(SUMPRODUCT(($A$4:$A358=A358)*($K$4:$K358=K358))&gt;1,0,1)</f>
        <v>1</v>
      </c>
      <c r="W358" s="74">
        <f>IF(SUMPRODUCT(($A$4:$A358=Таблица3[[#This Row],[Наименование]])*($B$4:$B358=Таблица3[[#This Row],[ИНН]])*($I$4:$I358=I358))&gt;1,0,1)</f>
        <v>1</v>
      </c>
      <c r="X358" s="76">
        <f>Таблица3[[#This Row],[Категория]]-Таблица3[[#This Row],[Уникальные компании]]</f>
        <v>0</v>
      </c>
    </row>
    <row r="359" spans="1:24" ht="63.75" x14ac:dyDescent="0.25">
      <c r="A359" s="207" t="s">
        <v>2208</v>
      </c>
      <c r="B359" s="209">
        <v>132609190064</v>
      </c>
      <c r="C359" s="77" t="s">
        <v>2247</v>
      </c>
      <c r="D359" s="52" t="s">
        <v>402</v>
      </c>
      <c r="E359" s="78" t="s">
        <v>365</v>
      </c>
      <c r="F359" s="78" t="s">
        <v>357</v>
      </c>
      <c r="G359" s="78" t="s">
        <v>369</v>
      </c>
      <c r="H359" s="78" t="s">
        <v>360</v>
      </c>
      <c r="I359" s="52" t="s">
        <v>336</v>
      </c>
      <c r="J359" s="77">
        <v>2023</v>
      </c>
      <c r="K359" s="51" t="s">
        <v>1080</v>
      </c>
      <c r="L359" s="63">
        <v>44573</v>
      </c>
      <c r="M359" s="51" t="s">
        <v>1080</v>
      </c>
      <c r="N359" s="51" t="s">
        <v>567</v>
      </c>
      <c r="O359" s="51" t="s">
        <v>567</v>
      </c>
      <c r="P359" s="51" t="s">
        <v>567</v>
      </c>
      <c r="Q359" s="51">
        <f>IF(SUMPRODUCT(($A$4:$A359=Таблица3[[#This Row],[Наименование]])*($B$4:$B359=Таблица3[[#This Row],[ИНН]]))&gt;1,0,1)</f>
        <v>1</v>
      </c>
      <c r="R359" s="51">
        <f>IF(SUMPRODUCT(($A$4:$A359=A359)*($E$4:$E359=E359))&gt;1,0,1)</f>
        <v>1</v>
      </c>
      <c r="S359" s="51">
        <f>IF(SUMPRODUCT(($A$4:$A359=A359)*($F$4:$F359=F359))&gt;1,0,1)</f>
        <v>1</v>
      </c>
      <c r="T359" s="51">
        <f>IF(SUMPRODUCT(($A$4:$A359=A359)*($G$4:$G359=G359))&gt;1,0,1)</f>
        <v>1</v>
      </c>
      <c r="U359" s="51">
        <f>IF(SUMPRODUCT(($A$4:$A359=A359)*($H$4:$H359=H359))&gt;1,0,1)</f>
        <v>1</v>
      </c>
      <c r="V359" s="74">
        <f>IF(SUMPRODUCT(($A$4:$A359=A359)*($K$4:$K359=K359))&gt;1,0,1)</f>
        <v>1</v>
      </c>
      <c r="W359" s="74">
        <f>IF(SUMPRODUCT(($A$4:$A359=Таблица3[[#This Row],[Наименование]])*($B$4:$B359=Таблица3[[#This Row],[ИНН]])*($I$4:$I359=I359))&gt;1,0,1)</f>
        <v>1</v>
      </c>
      <c r="X359" s="76">
        <f>Таблица3[[#This Row],[Категория]]-Таблица3[[#This Row],[Уникальные компании]]</f>
        <v>0</v>
      </c>
    </row>
    <row r="360" spans="1:24" ht="51" x14ac:dyDescent="0.25">
      <c r="A360" s="207" t="s">
        <v>2277</v>
      </c>
      <c r="B360" s="209">
        <v>132610004097</v>
      </c>
      <c r="C360" s="51" t="s">
        <v>685</v>
      </c>
      <c r="D360" s="52" t="s">
        <v>406</v>
      </c>
      <c r="E360" s="78" t="s">
        <v>365</v>
      </c>
      <c r="F360" s="78" t="s">
        <v>357</v>
      </c>
      <c r="G360" s="78" t="s">
        <v>369</v>
      </c>
      <c r="H360" s="78" t="s">
        <v>360</v>
      </c>
      <c r="I360" s="78" t="s">
        <v>340</v>
      </c>
      <c r="J360" s="77">
        <v>2023</v>
      </c>
      <c r="K360" s="51" t="s">
        <v>1080</v>
      </c>
      <c r="L360" s="63">
        <v>44302</v>
      </c>
      <c r="M360" s="51" t="s">
        <v>1080</v>
      </c>
      <c r="N360" s="51" t="s">
        <v>567</v>
      </c>
      <c r="O360" s="51" t="s">
        <v>567</v>
      </c>
      <c r="P360" s="51" t="s">
        <v>567</v>
      </c>
      <c r="Q360" s="51">
        <f>IF(SUMPRODUCT(($A$4:$A360=Таблица3[[#This Row],[Наименование]])*($B$4:$B360=Таблица3[[#This Row],[ИНН]]))&gt;1,0,1)</f>
        <v>1</v>
      </c>
      <c r="R360" s="51">
        <f>IF(SUMPRODUCT(($A$4:$A360=A360)*($E$4:$E360=E360))&gt;1,0,1)</f>
        <v>1</v>
      </c>
      <c r="S360" s="51">
        <f>IF(SUMPRODUCT(($A$4:$A360=A360)*($F$4:$F360=F360))&gt;1,0,1)</f>
        <v>1</v>
      </c>
      <c r="T360" s="51">
        <f>IF(SUMPRODUCT(($A$4:$A360=A360)*($G$4:$G360=G360))&gt;1,0,1)</f>
        <v>1</v>
      </c>
      <c r="U360" s="51">
        <f>IF(SUMPRODUCT(($A$4:$A360=A360)*($H$4:$H360=H360))&gt;1,0,1)</f>
        <v>1</v>
      </c>
      <c r="V360" s="74">
        <f>IF(SUMPRODUCT(($A$4:$A360=A360)*($K$4:$K360=K360))&gt;1,0,1)</f>
        <v>1</v>
      </c>
      <c r="W360" s="74">
        <f>IF(SUMPRODUCT(($A$4:$A360=Таблица3[[#This Row],[Наименование]])*($B$4:$B360=Таблица3[[#This Row],[ИНН]])*($I$4:$I360=I360))&gt;1,0,1)</f>
        <v>1</v>
      </c>
      <c r="X360" s="76">
        <f>Таблица3[[#This Row],[Категория]]-Таблица3[[#This Row],[Уникальные компании]]</f>
        <v>0</v>
      </c>
    </row>
    <row r="361" spans="1:24" ht="102" x14ac:dyDescent="0.25">
      <c r="A361" s="208" t="s">
        <v>2209</v>
      </c>
      <c r="B361" s="209">
        <v>132710047552</v>
      </c>
      <c r="C361" s="77" t="s">
        <v>2247</v>
      </c>
      <c r="D361" s="77" t="s">
        <v>390</v>
      </c>
      <c r="E361" s="78" t="s">
        <v>365</v>
      </c>
      <c r="F361" s="78" t="s">
        <v>357</v>
      </c>
      <c r="G361" s="78" t="s">
        <v>369</v>
      </c>
      <c r="H361" s="78" t="s">
        <v>360</v>
      </c>
      <c r="I361" s="52" t="s">
        <v>2022</v>
      </c>
      <c r="J361" s="77">
        <v>2023</v>
      </c>
      <c r="K361" s="51" t="s">
        <v>1080</v>
      </c>
      <c r="L361" s="79">
        <v>44425</v>
      </c>
      <c r="M361" s="51" t="s">
        <v>1080</v>
      </c>
      <c r="N361" s="51" t="s">
        <v>567</v>
      </c>
      <c r="O361" s="51" t="s">
        <v>567</v>
      </c>
      <c r="P361" s="51" t="s">
        <v>567</v>
      </c>
      <c r="Q361" s="51">
        <f>IF(SUMPRODUCT(($A$4:$A361=Таблица3[[#This Row],[Наименование]])*($B$4:$B361=Таблица3[[#This Row],[ИНН]]))&gt;1,0,1)</f>
        <v>1</v>
      </c>
      <c r="R361" s="51">
        <f>IF(SUMPRODUCT(($A$4:$A361=A361)*($E$4:$E361=E361))&gt;1,0,1)</f>
        <v>1</v>
      </c>
      <c r="S361" s="51">
        <f>IF(SUMPRODUCT(($A$4:$A361=A361)*($F$4:$F361=F361))&gt;1,0,1)</f>
        <v>1</v>
      </c>
      <c r="T361" s="51">
        <f>IF(SUMPRODUCT(($A$4:$A361=A361)*($G$4:$G361=G361))&gt;1,0,1)</f>
        <v>1</v>
      </c>
      <c r="U361" s="51">
        <f>IF(SUMPRODUCT(($A$4:$A361=A361)*($H$4:$H361=H361))&gt;1,0,1)</f>
        <v>1</v>
      </c>
      <c r="V361" s="74">
        <f>IF(SUMPRODUCT(($A$4:$A361=A361)*($K$4:$K361=K361))&gt;1,0,1)</f>
        <v>1</v>
      </c>
      <c r="W361" s="74">
        <f>IF(SUMPRODUCT(($A$4:$A361=Таблица3[[#This Row],[Наименование]])*($B$4:$B361=Таблица3[[#This Row],[ИНН]])*($I$4:$I361=I361))&gt;1,0,1)</f>
        <v>1</v>
      </c>
      <c r="X361" s="76">
        <f>Таблица3[[#This Row],[Категория]]-Таблица3[[#This Row],[Уникальные компании]]</f>
        <v>0</v>
      </c>
    </row>
    <row r="362" spans="1:24" ht="63.75" x14ac:dyDescent="0.25">
      <c r="A362" s="208" t="s">
        <v>2211</v>
      </c>
      <c r="B362" s="209">
        <v>131401635682</v>
      </c>
      <c r="C362" s="77" t="s">
        <v>2247</v>
      </c>
      <c r="D362" s="52" t="s">
        <v>389</v>
      </c>
      <c r="E362" s="78" t="s">
        <v>365</v>
      </c>
      <c r="F362" s="78" t="s">
        <v>357</v>
      </c>
      <c r="G362" s="78" t="s">
        <v>369</v>
      </c>
      <c r="H362" s="78" t="s">
        <v>360</v>
      </c>
      <c r="I362" s="52" t="s">
        <v>2191</v>
      </c>
      <c r="J362" s="77">
        <v>2023</v>
      </c>
      <c r="K362" s="51" t="s">
        <v>1096</v>
      </c>
      <c r="L362" s="79">
        <v>44216</v>
      </c>
      <c r="M362" s="51" t="s">
        <v>2278</v>
      </c>
      <c r="N362" s="51" t="s">
        <v>567</v>
      </c>
      <c r="O362" s="51" t="s">
        <v>567</v>
      </c>
      <c r="P362" s="51" t="s">
        <v>567</v>
      </c>
      <c r="Q362" s="51">
        <f>IF(SUMPRODUCT(($A$4:$A362=Таблица3[[#This Row],[Наименование]])*($B$4:$B362=Таблица3[[#This Row],[ИНН]]))&gt;1,0,1)</f>
        <v>1</v>
      </c>
      <c r="R362" s="51">
        <f>IF(SUMPRODUCT(($A$4:$A362=A362)*($E$4:$E362=E362))&gt;1,0,1)</f>
        <v>1</v>
      </c>
      <c r="S362" s="51">
        <f>IF(SUMPRODUCT(($A$4:$A362=A362)*($F$4:$F362=F362))&gt;1,0,1)</f>
        <v>1</v>
      </c>
      <c r="T362" s="51">
        <f>IF(SUMPRODUCT(($A$4:$A362=A362)*($G$4:$G362=G362))&gt;1,0,1)</f>
        <v>1</v>
      </c>
      <c r="U362" s="51">
        <f>IF(SUMPRODUCT(($A$4:$A362=A362)*($H$4:$H362=H362))&gt;1,0,1)</f>
        <v>1</v>
      </c>
      <c r="V362" s="74">
        <f>IF(SUMPRODUCT(($A$4:$A362=A362)*($K$4:$K362=K362))&gt;1,0,1)</f>
        <v>1</v>
      </c>
      <c r="W362" s="74">
        <f>IF(SUMPRODUCT(($A$4:$A362=Таблица3[[#This Row],[Наименование]])*($B$4:$B362=Таблица3[[#This Row],[ИНН]])*($I$4:$I362=I362))&gt;1,0,1)</f>
        <v>1</v>
      </c>
      <c r="X362" s="76">
        <f>Таблица3[[#This Row],[Категория]]-Таблица3[[#This Row],[Уникальные компании]]</f>
        <v>0</v>
      </c>
    </row>
    <row r="363" spans="1:24" ht="63.75" x14ac:dyDescent="0.25">
      <c r="A363" s="207" t="s">
        <v>2212</v>
      </c>
      <c r="B363" s="209">
        <v>132611779749</v>
      </c>
      <c r="C363" s="77" t="s">
        <v>2247</v>
      </c>
      <c r="D363" s="78" t="s">
        <v>389</v>
      </c>
      <c r="E363" s="78" t="s">
        <v>365</v>
      </c>
      <c r="F363" s="78" t="s">
        <v>357</v>
      </c>
      <c r="G363" s="78" t="s">
        <v>369</v>
      </c>
      <c r="H363" s="78" t="s">
        <v>360</v>
      </c>
      <c r="I363" s="78" t="s">
        <v>2266</v>
      </c>
      <c r="J363" s="77">
        <v>2023</v>
      </c>
      <c r="K363" s="51" t="s">
        <v>1080</v>
      </c>
      <c r="L363" s="63">
        <v>44904</v>
      </c>
      <c r="M363" s="51" t="s">
        <v>1080</v>
      </c>
      <c r="N363" s="51" t="s">
        <v>567</v>
      </c>
      <c r="O363" s="51" t="s">
        <v>567</v>
      </c>
      <c r="P363" s="51" t="s">
        <v>567</v>
      </c>
      <c r="Q363" s="51">
        <f>IF(SUMPRODUCT(($A$4:$A363=Таблица3[[#This Row],[Наименование]])*($B$4:$B363=Таблица3[[#This Row],[ИНН]]))&gt;1,0,1)</f>
        <v>1</v>
      </c>
      <c r="R363" s="51">
        <f>IF(SUMPRODUCT(($A$4:$A363=A363)*($E$4:$E363=E363))&gt;1,0,1)</f>
        <v>1</v>
      </c>
      <c r="S363" s="51">
        <f>IF(SUMPRODUCT(($A$4:$A363=A363)*($F$4:$F363=F363))&gt;1,0,1)</f>
        <v>1</v>
      </c>
      <c r="T363" s="51">
        <f>IF(SUMPRODUCT(($A$4:$A363=A363)*($G$4:$G363=G363))&gt;1,0,1)</f>
        <v>1</v>
      </c>
      <c r="U363" s="51">
        <f>IF(SUMPRODUCT(($A$4:$A363=A363)*($H$4:$H363=H363))&gt;1,0,1)</f>
        <v>1</v>
      </c>
      <c r="V363" s="74">
        <f>IF(SUMPRODUCT(($A$4:$A363=A363)*($K$4:$K363=K363))&gt;1,0,1)</f>
        <v>1</v>
      </c>
      <c r="W363" s="74">
        <f>IF(SUMPRODUCT(($A$4:$A363=Таблица3[[#This Row],[Наименование]])*($B$4:$B363=Таблица3[[#This Row],[ИНН]])*($I$4:$I363=I363))&gt;1,0,1)</f>
        <v>1</v>
      </c>
      <c r="X363" s="76">
        <f>Таблица3[[#This Row],[Категория]]-Таблица3[[#This Row],[Уникальные компании]]</f>
        <v>0</v>
      </c>
    </row>
    <row r="364" spans="1:24" ht="63.75" x14ac:dyDescent="0.25">
      <c r="A364" s="208" t="s">
        <v>2213</v>
      </c>
      <c r="B364" s="209">
        <v>1326197869</v>
      </c>
      <c r="C364" s="77" t="s">
        <v>1024</v>
      </c>
      <c r="D364" s="52" t="s">
        <v>406</v>
      </c>
      <c r="E364" s="78" t="s">
        <v>365</v>
      </c>
      <c r="F364" s="78" t="s">
        <v>355</v>
      </c>
      <c r="G364" s="78" t="s">
        <v>369</v>
      </c>
      <c r="H364" s="78" t="s">
        <v>360</v>
      </c>
      <c r="I364" s="78" t="s">
        <v>340</v>
      </c>
      <c r="J364" s="77">
        <v>2023</v>
      </c>
      <c r="K364" s="51" t="s">
        <v>1080</v>
      </c>
      <c r="L364" s="79">
        <v>38925</v>
      </c>
      <c r="M364" s="51" t="s">
        <v>2279</v>
      </c>
      <c r="N364" s="51" t="s">
        <v>2281</v>
      </c>
      <c r="O364" s="51" t="s">
        <v>2280</v>
      </c>
      <c r="P364" s="51" t="s">
        <v>2282</v>
      </c>
      <c r="Q364" s="51">
        <f>IF(SUMPRODUCT(($A$4:$A364=Таблица3[[#This Row],[Наименование]])*($B$4:$B364=Таблица3[[#This Row],[ИНН]]))&gt;1,0,1)</f>
        <v>1</v>
      </c>
      <c r="R364" s="51">
        <f>IF(SUMPRODUCT(($A$4:$A364=A364)*($E$4:$E364=E364))&gt;1,0,1)</f>
        <v>1</v>
      </c>
      <c r="S364" s="51">
        <f>IF(SUMPRODUCT(($A$4:$A364=A364)*($F$4:$F364=F364))&gt;1,0,1)</f>
        <v>1</v>
      </c>
      <c r="T364" s="51">
        <f>IF(SUMPRODUCT(($A$4:$A364=A364)*($G$4:$G364=G364))&gt;1,0,1)</f>
        <v>1</v>
      </c>
      <c r="U364" s="51">
        <f>IF(SUMPRODUCT(($A$4:$A364=A364)*($H$4:$H364=H364))&gt;1,0,1)</f>
        <v>1</v>
      </c>
      <c r="V364" s="74">
        <f>IF(SUMPRODUCT(($A$4:$A364=A364)*($K$4:$K364=K364))&gt;1,0,1)</f>
        <v>1</v>
      </c>
      <c r="W364" s="74">
        <f>IF(SUMPRODUCT(($A$4:$A364=Таблица3[[#This Row],[Наименование]])*($B$4:$B364=Таблица3[[#This Row],[ИНН]])*($I$4:$I364=I364))&gt;1,0,1)</f>
        <v>1</v>
      </c>
      <c r="X364" s="76">
        <f>Таблица3[[#This Row],[Категория]]-Таблица3[[#This Row],[Уникальные компании]]</f>
        <v>0</v>
      </c>
    </row>
    <row r="365" spans="1:24" ht="63.75" x14ac:dyDescent="0.25">
      <c r="A365" s="208" t="s">
        <v>2233</v>
      </c>
      <c r="B365" s="209">
        <v>132101687000</v>
      </c>
      <c r="C365" s="77" t="s">
        <v>2247</v>
      </c>
      <c r="D365" s="52" t="s">
        <v>397</v>
      </c>
      <c r="E365" s="78" t="s">
        <v>365</v>
      </c>
      <c r="F365" s="78" t="s">
        <v>357</v>
      </c>
      <c r="G365" s="78" t="s">
        <v>369</v>
      </c>
      <c r="H365" s="78" t="s">
        <v>360</v>
      </c>
      <c r="I365" s="78" t="s">
        <v>316</v>
      </c>
      <c r="J365" s="77">
        <v>2023</v>
      </c>
      <c r="K365" s="51" t="s">
        <v>1080</v>
      </c>
      <c r="L365" s="79">
        <v>45183</v>
      </c>
      <c r="M365" s="51" t="s">
        <v>1080</v>
      </c>
      <c r="N365" s="51" t="s">
        <v>567</v>
      </c>
      <c r="O365" s="51" t="s">
        <v>567</v>
      </c>
      <c r="P365" s="51" t="s">
        <v>567</v>
      </c>
      <c r="Q365" s="51">
        <f>IF(SUMPRODUCT(($A$4:$A365=Таблица3[[#This Row],[Наименование]])*($B$4:$B365=Таблица3[[#This Row],[ИНН]]))&gt;1,0,1)</f>
        <v>1</v>
      </c>
      <c r="R365" s="51">
        <f>IF(SUMPRODUCT(($A$4:$A365=A365)*($E$4:$E365=E365))&gt;1,0,1)</f>
        <v>1</v>
      </c>
      <c r="S365" s="51">
        <f>IF(SUMPRODUCT(($A$4:$A365=A365)*($F$4:$F365=F365))&gt;1,0,1)</f>
        <v>1</v>
      </c>
      <c r="T365" s="51">
        <f>IF(SUMPRODUCT(($A$4:$A365=A365)*($G$4:$G365=G365))&gt;1,0,1)</f>
        <v>1</v>
      </c>
      <c r="U365" s="51">
        <f>IF(SUMPRODUCT(($A$4:$A365=A365)*($H$4:$H365=H365))&gt;1,0,1)</f>
        <v>1</v>
      </c>
      <c r="V365" s="74">
        <f>IF(SUMPRODUCT(($A$4:$A365=A365)*($K$4:$K365=K365))&gt;1,0,1)</f>
        <v>1</v>
      </c>
      <c r="W365" s="74">
        <f>IF(SUMPRODUCT(($A$4:$A365=Таблица3[[#This Row],[Наименование]])*($B$4:$B365=Таблица3[[#This Row],[ИНН]])*($I$4:$I365=I365))&gt;1,0,1)</f>
        <v>1</v>
      </c>
      <c r="X365" s="76">
        <f>Таблица3[[#This Row],[Категория]]-Таблица3[[#This Row],[Уникальные компании]]</f>
        <v>0</v>
      </c>
    </row>
    <row r="366" spans="1:24" ht="63.75" x14ac:dyDescent="0.25">
      <c r="A366" s="207" t="s">
        <v>2234</v>
      </c>
      <c r="B366" s="209">
        <v>132804337680</v>
      </c>
      <c r="C366" s="77" t="s">
        <v>2247</v>
      </c>
      <c r="D366" s="78" t="s">
        <v>389</v>
      </c>
      <c r="E366" s="78" t="s">
        <v>365</v>
      </c>
      <c r="F366" s="78" t="s">
        <v>357</v>
      </c>
      <c r="G366" s="78" t="s">
        <v>369</v>
      </c>
      <c r="H366" s="78" t="s">
        <v>360</v>
      </c>
      <c r="I366" s="78" t="s">
        <v>2266</v>
      </c>
      <c r="J366" s="77">
        <v>2023</v>
      </c>
      <c r="K366" s="51" t="s">
        <v>1080</v>
      </c>
      <c r="L366" s="63">
        <v>44574</v>
      </c>
      <c r="M366" s="51" t="s">
        <v>1080</v>
      </c>
      <c r="N366" s="51" t="s">
        <v>567</v>
      </c>
      <c r="O366" s="51" t="s">
        <v>567</v>
      </c>
      <c r="P366" s="51" t="s">
        <v>567</v>
      </c>
      <c r="Q366" s="51">
        <f>IF(SUMPRODUCT(($A$4:$A366=Таблица3[[#This Row],[Наименование]])*($B$4:$B366=Таблица3[[#This Row],[ИНН]]))&gt;1,0,1)</f>
        <v>1</v>
      </c>
      <c r="R366" s="51">
        <f>IF(SUMPRODUCT(($A$4:$A366=A366)*($E$4:$E366=E366))&gt;1,0,1)</f>
        <v>1</v>
      </c>
      <c r="S366" s="51">
        <f>IF(SUMPRODUCT(($A$4:$A366=A366)*($F$4:$F366=F366))&gt;1,0,1)</f>
        <v>1</v>
      </c>
      <c r="T366" s="51">
        <f>IF(SUMPRODUCT(($A$4:$A366=A366)*($G$4:$G366=G366))&gt;1,0,1)</f>
        <v>1</v>
      </c>
      <c r="U366" s="51">
        <f>IF(SUMPRODUCT(($A$4:$A366=A366)*($H$4:$H366=H366))&gt;1,0,1)</f>
        <v>1</v>
      </c>
      <c r="V366" s="74">
        <f>IF(SUMPRODUCT(($A$4:$A366=A366)*($K$4:$K366=K366))&gt;1,0,1)</f>
        <v>1</v>
      </c>
      <c r="W366" s="74">
        <f>IF(SUMPRODUCT(($A$4:$A366=Таблица3[[#This Row],[Наименование]])*($B$4:$B366=Таблица3[[#This Row],[ИНН]])*($I$4:$I366=I366))&gt;1,0,1)</f>
        <v>1</v>
      </c>
      <c r="X366" s="76">
        <f>Таблица3[[#This Row],[Категория]]-Таблица3[[#This Row],[Уникальные компании]]</f>
        <v>0</v>
      </c>
    </row>
    <row r="367" spans="1:24" ht="63.75" x14ac:dyDescent="0.25">
      <c r="A367" s="207" t="s">
        <v>2214</v>
      </c>
      <c r="B367" s="209">
        <v>130600482950</v>
      </c>
      <c r="C367" s="77" t="s">
        <v>2247</v>
      </c>
      <c r="D367" s="52" t="s">
        <v>401</v>
      </c>
      <c r="E367" s="78" t="s">
        <v>365</v>
      </c>
      <c r="F367" s="78" t="s">
        <v>357</v>
      </c>
      <c r="G367" s="78" t="s">
        <v>369</v>
      </c>
      <c r="H367" s="78" t="s">
        <v>360</v>
      </c>
      <c r="I367" s="52" t="s">
        <v>339</v>
      </c>
      <c r="J367" s="77">
        <v>2023</v>
      </c>
      <c r="K367" s="51" t="s">
        <v>1080</v>
      </c>
      <c r="L367" s="63">
        <v>44670</v>
      </c>
      <c r="M367" s="51" t="s">
        <v>1080</v>
      </c>
      <c r="N367" s="51" t="s">
        <v>567</v>
      </c>
      <c r="O367" s="51" t="s">
        <v>567</v>
      </c>
      <c r="P367" s="51" t="s">
        <v>567</v>
      </c>
      <c r="Q367" s="51">
        <f>IF(SUMPRODUCT(($A$4:$A367=Таблица3[[#This Row],[Наименование]])*($B$4:$B367=Таблица3[[#This Row],[ИНН]]))&gt;1,0,1)</f>
        <v>1</v>
      </c>
      <c r="R367" s="51">
        <f>IF(SUMPRODUCT(($A$4:$A367=A367)*($E$4:$E367=E367))&gt;1,0,1)</f>
        <v>1</v>
      </c>
      <c r="S367" s="51">
        <f>IF(SUMPRODUCT(($A$4:$A367=A367)*($F$4:$F367=F367))&gt;1,0,1)</f>
        <v>1</v>
      </c>
      <c r="T367" s="51">
        <f>IF(SUMPRODUCT(($A$4:$A367=A367)*($G$4:$G367=G367))&gt;1,0,1)</f>
        <v>1</v>
      </c>
      <c r="U367" s="51">
        <f>IF(SUMPRODUCT(($A$4:$A367=A367)*($H$4:$H367=H367))&gt;1,0,1)</f>
        <v>1</v>
      </c>
      <c r="V367" s="74">
        <f>IF(SUMPRODUCT(($A$4:$A367=A367)*($K$4:$K367=K367))&gt;1,0,1)</f>
        <v>1</v>
      </c>
      <c r="W367" s="74">
        <f>IF(SUMPRODUCT(($A$4:$A367=Таблица3[[#This Row],[Наименование]])*($B$4:$B367=Таблица3[[#This Row],[ИНН]])*($I$4:$I367=I367))&gt;1,0,1)</f>
        <v>1</v>
      </c>
      <c r="X367" s="76">
        <f>Таблица3[[#This Row],[Категория]]-Таблица3[[#This Row],[Уникальные компании]]</f>
        <v>0</v>
      </c>
    </row>
    <row r="368" spans="1:24" ht="51" x14ac:dyDescent="0.25">
      <c r="A368" s="208" t="s">
        <v>2235</v>
      </c>
      <c r="B368" s="209">
        <v>131902041070</v>
      </c>
      <c r="C368" s="77" t="s">
        <v>2283</v>
      </c>
      <c r="D368" s="52" t="s">
        <v>400</v>
      </c>
      <c r="E368" s="78" t="s">
        <v>365</v>
      </c>
      <c r="F368" s="78" t="s">
        <v>357</v>
      </c>
      <c r="G368" s="78" t="s">
        <v>369</v>
      </c>
      <c r="H368" s="78" t="s">
        <v>360</v>
      </c>
      <c r="I368" s="52" t="s">
        <v>330</v>
      </c>
      <c r="J368" s="77">
        <v>2023</v>
      </c>
      <c r="K368" s="51" t="s">
        <v>1080</v>
      </c>
      <c r="L368" s="79">
        <v>44403</v>
      </c>
      <c r="M368" s="51" t="s">
        <v>1080</v>
      </c>
      <c r="N368" s="51" t="s">
        <v>567</v>
      </c>
      <c r="O368" s="51" t="s">
        <v>567</v>
      </c>
      <c r="P368" s="51" t="s">
        <v>567</v>
      </c>
      <c r="Q368" s="51">
        <f>IF(SUMPRODUCT(($A$4:$A368=Таблица3[[#This Row],[Наименование]])*($B$4:$B368=Таблица3[[#This Row],[ИНН]]))&gt;1,0,1)</f>
        <v>1</v>
      </c>
      <c r="R368" s="51">
        <f>IF(SUMPRODUCT(($A$4:$A368=A368)*($E$4:$E368=E368))&gt;1,0,1)</f>
        <v>1</v>
      </c>
      <c r="S368" s="51">
        <f>IF(SUMPRODUCT(($A$4:$A368=A368)*($F$4:$F368=F368))&gt;1,0,1)</f>
        <v>1</v>
      </c>
      <c r="T368" s="51">
        <f>IF(SUMPRODUCT(($A$4:$A368=A368)*($G$4:$G368=G368))&gt;1,0,1)</f>
        <v>1</v>
      </c>
      <c r="U368" s="51">
        <f>IF(SUMPRODUCT(($A$4:$A368=A368)*($H$4:$H368=H368))&gt;1,0,1)</f>
        <v>1</v>
      </c>
      <c r="V368" s="74">
        <f>IF(SUMPRODUCT(($A$4:$A368=A368)*($K$4:$K368=K368))&gt;1,0,1)</f>
        <v>1</v>
      </c>
      <c r="W368" s="74">
        <f>IF(SUMPRODUCT(($A$4:$A368=Таблица3[[#This Row],[Наименование]])*($B$4:$B368=Таблица3[[#This Row],[ИНН]])*($I$4:$I368=I368))&gt;1,0,1)</f>
        <v>1</v>
      </c>
      <c r="X368" s="76">
        <f>Таблица3[[#This Row],[Категория]]-Таблица3[[#This Row],[Уникальные компании]]</f>
        <v>0</v>
      </c>
    </row>
    <row r="369" spans="1:24" ht="63.75" x14ac:dyDescent="0.25">
      <c r="A369" s="207" t="s">
        <v>2215</v>
      </c>
      <c r="B369" s="209">
        <v>130900921327</v>
      </c>
      <c r="C369" s="77" t="s">
        <v>2283</v>
      </c>
      <c r="D369" s="52" t="s">
        <v>400</v>
      </c>
      <c r="E369" s="78" t="s">
        <v>365</v>
      </c>
      <c r="F369" s="78" t="s">
        <v>357</v>
      </c>
      <c r="G369" s="78" t="s">
        <v>369</v>
      </c>
      <c r="H369" s="78" t="s">
        <v>360</v>
      </c>
      <c r="I369" s="52" t="s">
        <v>333</v>
      </c>
      <c r="J369" s="77">
        <v>2023</v>
      </c>
      <c r="K369" s="51" t="s">
        <v>1080</v>
      </c>
      <c r="L369" s="63">
        <v>44244</v>
      </c>
      <c r="M369" s="51" t="s">
        <v>2284</v>
      </c>
      <c r="N369" s="51" t="s">
        <v>567</v>
      </c>
      <c r="O369" s="51" t="s">
        <v>567</v>
      </c>
      <c r="P369" s="51" t="s">
        <v>567</v>
      </c>
      <c r="Q369" s="51">
        <f>IF(SUMPRODUCT(($A$4:$A369=Таблица3[[#This Row],[Наименование]])*($B$4:$B369=Таблица3[[#This Row],[ИНН]]))&gt;1,0,1)</f>
        <v>1</v>
      </c>
      <c r="R369" s="51">
        <f>IF(SUMPRODUCT(($A$4:$A369=A369)*($E$4:$E369=E369))&gt;1,0,1)</f>
        <v>1</v>
      </c>
      <c r="S369" s="51">
        <f>IF(SUMPRODUCT(($A$4:$A369=A369)*($F$4:$F369=F369))&gt;1,0,1)</f>
        <v>1</v>
      </c>
      <c r="T369" s="51">
        <f>IF(SUMPRODUCT(($A$4:$A369=A369)*($G$4:$G369=G369))&gt;1,0,1)</f>
        <v>1</v>
      </c>
      <c r="U369" s="51">
        <f>IF(SUMPRODUCT(($A$4:$A369=A369)*($H$4:$H369=H369))&gt;1,0,1)</f>
        <v>1</v>
      </c>
      <c r="V369" s="74">
        <f>IF(SUMPRODUCT(($A$4:$A369=A369)*($K$4:$K369=K369))&gt;1,0,1)</f>
        <v>1</v>
      </c>
      <c r="W369" s="74">
        <f>IF(SUMPRODUCT(($A$4:$A369=Таблица3[[#This Row],[Наименование]])*($B$4:$B369=Таблица3[[#This Row],[ИНН]])*($I$4:$I369=I369))&gt;1,0,1)</f>
        <v>1</v>
      </c>
      <c r="X369" s="76">
        <f>Таблица3[[#This Row],[Категория]]-Таблица3[[#This Row],[Уникальные компании]]</f>
        <v>0</v>
      </c>
    </row>
    <row r="370" spans="1:24" ht="63.75" x14ac:dyDescent="0.25">
      <c r="A370" s="208" t="s">
        <v>2216</v>
      </c>
      <c r="B370" s="209">
        <v>132807678738</v>
      </c>
      <c r="C370" s="77" t="s">
        <v>2247</v>
      </c>
      <c r="D370" s="78" t="s">
        <v>389</v>
      </c>
      <c r="E370" s="78" t="s">
        <v>365</v>
      </c>
      <c r="F370" s="78" t="s">
        <v>357</v>
      </c>
      <c r="G370" s="78" t="s">
        <v>369</v>
      </c>
      <c r="H370" s="78" t="s">
        <v>360</v>
      </c>
      <c r="I370" s="78" t="s">
        <v>2266</v>
      </c>
      <c r="J370" s="77">
        <v>2023</v>
      </c>
      <c r="K370" s="51" t="s">
        <v>1080</v>
      </c>
      <c r="L370" s="79">
        <v>37558</v>
      </c>
      <c r="M370" s="51" t="s">
        <v>1080</v>
      </c>
      <c r="N370" s="51" t="s">
        <v>567</v>
      </c>
      <c r="O370" s="51" t="s">
        <v>567</v>
      </c>
      <c r="P370" s="51" t="s">
        <v>567</v>
      </c>
      <c r="Q370" s="51">
        <f>IF(SUMPRODUCT(($A$4:$A370=Таблица3[[#This Row],[Наименование]])*($B$4:$B370=Таблица3[[#This Row],[ИНН]]))&gt;1,0,1)</f>
        <v>1</v>
      </c>
      <c r="R370" s="51">
        <f>IF(SUMPRODUCT(($A$4:$A370=A370)*($E$4:$E370=E370))&gt;1,0,1)</f>
        <v>1</v>
      </c>
      <c r="S370" s="51">
        <f>IF(SUMPRODUCT(($A$4:$A370=A370)*($F$4:$F370=F370))&gt;1,0,1)</f>
        <v>1</v>
      </c>
      <c r="T370" s="51">
        <f>IF(SUMPRODUCT(($A$4:$A370=A370)*($G$4:$G370=G370))&gt;1,0,1)</f>
        <v>1</v>
      </c>
      <c r="U370" s="51">
        <f>IF(SUMPRODUCT(($A$4:$A370=A370)*($H$4:$H370=H370))&gt;1,0,1)</f>
        <v>1</v>
      </c>
      <c r="V370" s="74">
        <f>IF(SUMPRODUCT(($A$4:$A370=A370)*($K$4:$K370=K370))&gt;1,0,1)</f>
        <v>1</v>
      </c>
      <c r="W370" s="74">
        <f>IF(SUMPRODUCT(($A$4:$A370=Таблица3[[#This Row],[Наименование]])*($B$4:$B370=Таблица3[[#This Row],[ИНН]])*($I$4:$I370=I370))&gt;1,0,1)</f>
        <v>1</v>
      </c>
      <c r="X370" s="76">
        <f>Таблица3[[#This Row],[Категория]]-Таблица3[[#This Row],[Уникальные компании]]</f>
        <v>0</v>
      </c>
    </row>
    <row r="371" spans="1:24" ht="38.25" x14ac:dyDescent="0.25">
      <c r="A371" s="208" t="s">
        <v>2236</v>
      </c>
      <c r="B371" s="209">
        <v>1328906817</v>
      </c>
      <c r="C371" s="77" t="s">
        <v>2288</v>
      </c>
      <c r="D371" s="52" t="s">
        <v>399</v>
      </c>
      <c r="E371" s="78" t="s">
        <v>364</v>
      </c>
      <c r="F371" s="78" t="s">
        <v>355</v>
      </c>
      <c r="G371" s="78" t="s">
        <v>368</v>
      </c>
      <c r="H371" s="78" t="s">
        <v>360</v>
      </c>
      <c r="I371" s="52" t="s">
        <v>331</v>
      </c>
      <c r="J371" s="77">
        <v>2023</v>
      </c>
      <c r="K371" s="51" t="s">
        <v>1080</v>
      </c>
      <c r="L371" s="79">
        <v>39160</v>
      </c>
      <c r="M371" s="51" t="s">
        <v>2285</v>
      </c>
      <c r="N371" s="51" t="s">
        <v>2286</v>
      </c>
      <c r="O371" s="51" t="s">
        <v>2287</v>
      </c>
      <c r="P371" s="51" t="s">
        <v>567</v>
      </c>
      <c r="Q371" s="51">
        <f>IF(SUMPRODUCT(($A$4:$A371=Таблица3[[#This Row],[Наименование]])*($B$4:$B371=Таблица3[[#This Row],[ИНН]]))&gt;1,0,1)</f>
        <v>1</v>
      </c>
      <c r="R371" s="51">
        <f>IF(SUMPRODUCT(($A$4:$A371=A371)*($E$4:$E371=E371))&gt;1,0,1)</f>
        <v>1</v>
      </c>
      <c r="S371" s="51">
        <f>IF(SUMPRODUCT(($A$4:$A371=A371)*($F$4:$F371=F371))&gt;1,0,1)</f>
        <v>1</v>
      </c>
      <c r="T371" s="51">
        <f>IF(SUMPRODUCT(($A$4:$A371=A371)*($G$4:$G371=G371))&gt;1,0,1)</f>
        <v>1</v>
      </c>
      <c r="U371" s="51">
        <f>IF(SUMPRODUCT(($A$4:$A371=A371)*($H$4:$H371=H371))&gt;1,0,1)</f>
        <v>1</v>
      </c>
      <c r="V371" s="74">
        <f>IF(SUMPRODUCT(($A$4:$A371=A371)*($K$4:$K371=K371))&gt;1,0,1)</f>
        <v>1</v>
      </c>
      <c r="W371" s="74">
        <f>IF(SUMPRODUCT(($A$4:$A371=Таблица3[[#This Row],[Наименование]])*($B$4:$B371=Таблица3[[#This Row],[ИНН]])*($I$4:$I371=I371))&gt;1,0,1)</f>
        <v>1</v>
      </c>
      <c r="X371" s="76">
        <f>Таблица3[[#This Row],[Категория]]-Таблица3[[#This Row],[Уникальные компании]]</f>
        <v>0</v>
      </c>
    </row>
    <row r="372" spans="1:24" ht="63.75" x14ac:dyDescent="0.25">
      <c r="A372" s="207" t="s">
        <v>2217</v>
      </c>
      <c r="B372" s="209">
        <v>132707776890</v>
      </c>
      <c r="C372" s="51" t="s">
        <v>2289</v>
      </c>
      <c r="D372" s="52" t="s">
        <v>400</v>
      </c>
      <c r="E372" s="78" t="s">
        <v>365</v>
      </c>
      <c r="F372" s="78" t="s">
        <v>357</v>
      </c>
      <c r="G372" s="78" t="s">
        <v>369</v>
      </c>
      <c r="H372" s="78" t="s">
        <v>360</v>
      </c>
      <c r="I372" s="52" t="s">
        <v>333</v>
      </c>
      <c r="J372" s="77">
        <v>2023</v>
      </c>
      <c r="K372" s="51" t="s">
        <v>1080</v>
      </c>
      <c r="L372" s="63">
        <v>43115</v>
      </c>
      <c r="M372" s="51" t="s">
        <v>1080</v>
      </c>
      <c r="N372" s="51" t="s">
        <v>567</v>
      </c>
      <c r="O372" s="51" t="s">
        <v>567</v>
      </c>
      <c r="P372" s="51" t="s">
        <v>567</v>
      </c>
      <c r="Q372" s="51">
        <f>IF(SUMPRODUCT(($A$4:$A372=Таблица3[[#This Row],[Наименование]])*($B$4:$B372=Таблица3[[#This Row],[ИНН]]))&gt;1,0,1)</f>
        <v>1</v>
      </c>
      <c r="R372" s="51">
        <f>IF(SUMPRODUCT(($A$4:$A372=A372)*($E$4:$E372=E372))&gt;1,0,1)</f>
        <v>1</v>
      </c>
      <c r="S372" s="51">
        <f>IF(SUMPRODUCT(($A$4:$A372=A372)*($F$4:$F372=F372))&gt;1,0,1)</f>
        <v>1</v>
      </c>
      <c r="T372" s="51">
        <f>IF(SUMPRODUCT(($A$4:$A372=A372)*($G$4:$G372=G372))&gt;1,0,1)</f>
        <v>1</v>
      </c>
      <c r="U372" s="51">
        <f>IF(SUMPRODUCT(($A$4:$A372=A372)*($H$4:$H372=H372))&gt;1,0,1)</f>
        <v>1</v>
      </c>
      <c r="V372" s="74">
        <f>IF(SUMPRODUCT(($A$4:$A372=A372)*($K$4:$K372=K372))&gt;1,0,1)</f>
        <v>1</v>
      </c>
      <c r="W372" s="74">
        <f>IF(SUMPRODUCT(($A$4:$A372=Таблица3[[#This Row],[Наименование]])*($B$4:$B372=Таблица3[[#This Row],[ИНН]])*($I$4:$I372=I372))&gt;1,0,1)</f>
        <v>1</v>
      </c>
      <c r="X372" s="76">
        <f>Таблица3[[#This Row],[Категория]]-Таблица3[[#This Row],[Уникальные компании]]</f>
        <v>0</v>
      </c>
    </row>
    <row r="373" spans="1:24" ht="63.75" x14ac:dyDescent="0.25">
      <c r="A373" s="208" t="s">
        <v>2218</v>
      </c>
      <c r="B373" s="209">
        <v>1326214708</v>
      </c>
      <c r="C373" s="77" t="s">
        <v>2290</v>
      </c>
      <c r="D373" s="52" t="s">
        <v>397</v>
      </c>
      <c r="E373" s="78" t="s">
        <v>365</v>
      </c>
      <c r="F373" s="78" t="s">
        <v>355</v>
      </c>
      <c r="G373" s="78" t="s">
        <v>369</v>
      </c>
      <c r="H373" s="78" t="s">
        <v>361</v>
      </c>
      <c r="I373" s="78" t="s">
        <v>316</v>
      </c>
      <c r="J373" s="77">
        <v>2023</v>
      </c>
      <c r="K373" s="51" t="s">
        <v>1080</v>
      </c>
      <c r="L373" s="79">
        <v>40269</v>
      </c>
      <c r="M373" s="51" t="s">
        <v>2291</v>
      </c>
      <c r="N373" s="51" t="s">
        <v>2292</v>
      </c>
      <c r="O373" s="51" t="s">
        <v>2293</v>
      </c>
      <c r="P373" s="51" t="s">
        <v>567</v>
      </c>
      <c r="Q373" s="51">
        <f>IF(SUMPRODUCT(($A$4:$A373=Таблица3[[#This Row],[Наименование]])*($B$4:$B373=Таблица3[[#This Row],[ИНН]]))&gt;1,0,1)</f>
        <v>1</v>
      </c>
      <c r="R373" s="51">
        <f>IF(SUMPRODUCT(($A$4:$A373=A373)*($E$4:$E373=E373))&gt;1,0,1)</f>
        <v>1</v>
      </c>
      <c r="S373" s="51">
        <f>IF(SUMPRODUCT(($A$4:$A373=A373)*($F$4:$F373=F373))&gt;1,0,1)</f>
        <v>1</v>
      </c>
      <c r="T373" s="51">
        <f>IF(SUMPRODUCT(($A$4:$A373=A373)*($G$4:$G373=G373))&gt;1,0,1)</f>
        <v>1</v>
      </c>
      <c r="U373" s="51">
        <f>IF(SUMPRODUCT(($A$4:$A373=A373)*($H$4:$H373=H373))&gt;1,0,1)</f>
        <v>1</v>
      </c>
      <c r="V373" s="74">
        <f>IF(SUMPRODUCT(($A$4:$A373=A373)*($K$4:$K373=K373))&gt;1,0,1)</f>
        <v>1</v>
      </c>
      <c r="W373" s="74">
        <f>IF(SUMPRODUCT(($A$4:$A373=Таблица3[[#This Row],[Наименование]])*($B$4:$B373=Таблица3[[#This Row],[ИНН]])*($I$4:$I373=I373))&gt;1,0,1)</f>
        <v>1</v>
      </c>
      <c r="X373" s="76">
        <f>Таблица3[[#This Row],[Категория]]-Таблица3[[#This Row],[Уникальные компании]]</f>
        <v>0</v>
      </c>
    </row>
    <row r="374" spans="1:24" ht="88.5" customHeight="1" x14ac:dyDescent="0.25">
      <c r="A374" s="207" t="s">
        <v>2237</v>
      </c>
      <c r="B374" s="209">
        <v>131600717700</v>
      </c>
      <c r="C374" s="51" t="s">
        <v>2294</v>
      </c>
      <c r="D374" s="52" t="s">
        <v>405</v>
      </c>
      <c r="E374" s="78" t="s">
        <v>365</v>
      </c>
      <c r="F374" s="78" t="s">
        <v>357</v>
      </c>
      <c r="G374" s="78" t="s">
        <v>369</v>
      </c>
      <c r="H374" s="78" t="s">
        <v>360</v>
      </c>
      <c r="I374" s="78" t="s">
        <v>338</v>
      </c>
      <c r="J374" s="77">
        <v>2023</v>
      </c>
      <c r="K374" s="51" t="s">
        <v>1080</v>
      </c>
      <c r="L374" s="63">
        <v>44937</v>
      </c>
      <c r="M374" s="51" t="s">
        <v>1080</v>
      </c>
      <c r="N374" s="51" t="s">
        <v>567</v>
      </c>
      <c r="O374" s="51" t="s">
        <v>567</v>
      </c>
      <c r="P374" s="51" t="s">
        <v>567</v>
      </c>
      <c r="Q374" s="51">
        <f>IF(SUMPRODUCT(($A$4:$A374=Таблица3[[#This Row],[Наименование]])*($B$4:$B374=Таблица3[[#This Row],[ИНН]]))&gt;1,0,1)</f>
        <v>1</v>
      </c>
      <c r="R374" s="51">
        <f>IF(SUMPRODUCT(($A$4:$A374=A374)*($E$4:$E374=E374))&gt;1,0,1)</f>
        <v>1</v>
      </c>
      <c r="S374" s="51">
        <f>IF(SUMPRODUCT(($A$4:$A374=A374)*($F$4:$F374=F374))&gt;1,0,1)</f>
        <v>1</v>
      </c>
      <c r="T374" s="51">
        <f>IF(SUMPRODUCT(($A$4:$A374=A374)*($G$4:$G374=G374))&gt;1,0,1)</f>
        <v>1</v>
      </c>
      <c r="U374" s="51">
        <f>IF(SUMPRODUCT(($A$4:$A374=A374)*($H$4:$H374=H374))&gt;1,0,1)</f>
        <v>1</v>
      </c>
      <c r="V374" s="74">
        <f>IF(SUMPRODUCT(($A$4:$A374=A374)*($K$4:$K374=K374))&gt;1,0,1)</f>
        <v>1</v>
      </c>
      <c r="W374" s="74">
        <f>IF(SUMPRODUCT(($A$4:$A374=Таблица3[[#This Row],[Наименование]])*($B$4:$B374=Таблица3[[#This Row],[ИНН]])*($I$4:$I374=I374))&gt;1,0,1)</f>
        <v>1</v>
      </c>
      <c r="X374" s="76">
        <f>Таблица3[[#This Row],[Категория]]-Таблица3[[#This Row],[Уникальные компании]]</f>
        <v>0</v>
      </c>
    </row>
    <row r="375" spans="1:24" ht="51" x14ac:dyDescent="0.25">
      <c r="A375" s="208" t="s">
        <v>2238</v>
      </c>
      <c r="B375" s="209">
        <v>132001195020</v>
      </c>
      <c r="C375" s="77" t="s">
        <v>2295</v>
      </c>
      <c r="D375" s="52" t="s">
        <v>391</v>
      </c>
      <c r="E375" s="78" t="s">
        <v>365</v>
      </c>
      <c r="F375" s="78" t="s">
        <v>357</v>
      </c>
      <c r="G375" s="78" t="s">
        <v>369</v>
      </c>
      <c r="H375" s="78" t="s">
        <v>360</v>
      </c>
      <c r="I375" s="78" t="s">
        <v>318</v>
      </c>
      <c r="J375" s="77">
        <v>2023</v>
      </c>
      <c r="K375" s="51" t="s">
        <v>1080</v>
      </c>
      <c r="L375" s="79">
        <v>44775</v>
      </c>
      <c r="M375" s="51" t="s">
        <v>1080</v>
      </c>
      <c r="N375" s="51" t="s">
        <v>567</v>
      </c>
      <c r="O375" s="51" t="s">
        <v>567</v>
      </c>
      <c r="P375" s="51" t="s">
        <v>567</v>
      </c>
      <c r="Q375" s="51">
        <f>IF(SUMPRODUCT(($A$4:$A375=Таблица3[[#This Row],[Наименование]])*($B$4:$B375=Таблица3[[#This Row],[ИНН]]))&gt;1,0,1)</f>
        <v>1</v>
      </c>
      <c r="R375" s="51">
        <f>IF(SUMPRODUCT(($A$4:$A375=A375)*($E$4:$E375=E375))&gt;1,0,1)</f>
        <v>1</v>
      </c>
      <c r="S375" s="51">
        <f>IF(SUMPRODUCT(($A$4:$A375=A375)*($F$4:$F375=F375))&gt;1,0,1)</f>
        <v>1</v>
      </c>
      <c r="T375" s="51">
        <f>IF(SUMPRODUCT(($A$4:$A375=A375)*($G$4:$G375=G375))&gt;1,0,1)</f>
        <v>1</v>
      </c>
      <c r="U375" s="51">
        <f>IF(SUMPRODUCT(($A$4:$A375=A375)*($H$4:$H375=H375))&gt;1,0,1)</f>
        <v>1</v>
      </c>
      <c r="V375" s="74">
        <f>IF(SUMPRODUCT(($A$4:$A375=A375)*($K$4:$K375=K375))&gt;1,0,1)</f>
        <v>1</v>
      </c>
      <c r="W375" s="74">
        <f>IF(SUMPRODUCT(($A$4:$A375=Таблица3[[#This Row],[Наименование]])*($B$4:$B375=Таблица3[[#This Row],[ИНН]])*($I$4:$I375=I375))&gt;1,0,1)</f>
        <v>1</v>
      </c>
      <c r="X375" s="76">
        <f>Таблица3[[#This Row],[Категория]]-Таблица3[[#This Row],[Уникальные компании]]</f>
        <v>0</v>
      </c>
    </row>
    <row r="376" spans="1:24" ht="15" x14ac:dyDescent="0.25">
      <c r="A376" s="212"/>
      <c r="B376" s="211"/>
      <c r="C376" s="203"/>
      <c r="D376" s="204"/>
      <c r="E376" s="204"/>
      <c r="F376" s="204"/>
      <c r="G376" s="204"/>
      <c r="H376" s="204"/>
      <c r="I376" s="204"/>
      <c r="J376" s="203"/>
      <c r="K376" s="203"/>
      <c r="L376" s="205"/>
      <c r="M376" s="203"/>
      <c r="N376" s="203"/>
      <c r="O376" s="203"/>
      <c r="P376" s="203"/>
      <c r="Q376" s="213"/>
      <c r="R376" s="213"/>
      <c r="S376" s="213"/>
      <c r="T376" s="213"/>
      <c r="U376" s="213"/>
      <c r="V376" s="213"/>
      <c r="W376" s="213"/>
    </row>
    <row r="377" spans="1:24" ht="25.5" x14ac:dyDescent="0.25">
      <c r="A377" s="62" t="s">
        <v>1958</v>
      </c>
    </row>
  </sheetData>
  <phoneticPr fontId="17" type="noConversion"/>
  <hyperlinks>
    <hyperlink ref="P130" r:id="rId1"/>
    <hyperlink ref="O130" r:id="rId2"/>
    <hyperlink ref="P25" r:id="rId3"/>
    <hyperlink ref="O25" r:id="rId4"/>
    <hyperlink ref="P254" r:id="rId5"/>
    <hyperlink ref="O254" r:id="rId6"/>
    <hyperlink ref="O185" r:id="rId7"/>
    <hyperlink ref="P185" r:id="rId8"/>
    <hyperlink ref="O48" r:id="rId9"/>
    <hyperlink ref="P48" r:id="rId10"/>
    <hyperlink ref="P36" r:id="rId11"/>
    <hyperlink ref="O36" r:id="rId12"/>
    <hyperlink ref="P26" r:id="rId13"/>
    <hyperlink ref="O26" r:id="rId14"/>
    <hyperlink ref="P131" r:id="rId15"/>
    <hyperlink ref="O131" r:id="rId16"/>
    <hyperlink ref="O186" r:id="rId17"/>
    <hyperlink ref="P186" r:id="rId18"/>
    <hyperlink ref="P255" r:id="rId19"/>
    <hyperlink ref="O255" r:id="rId20"/>
    <hyperlink ref="P11:P12" r:id="rId21" display="https://mirtsvetov.ru/"/>
    <hyperlink ref="O114" r:id="rId22"/>
    <hyperlink ref="P114" r:id="rId23"/>
    <hyperlink ref="O289" r:id="rId24"/>
    <hyperlink ref="O246" r:id="rId25"/>
    <hyperlink ref="O115" r:id="rId26"/>
    <hyperlink ref="P115" r:id="rId27"/>
    <hyperlink ref="P37" r:id="rId28"/>
    <hyperlink ref="O37" r:id="rId29"/>
    <hyperlink ref="O49" r:id="rId30"/>
    <hyperlink ref="P49" r:id="rId31"/>
    <hyperlink ref="P123" r:id="rId32"/>
    <hyperlink ref="O123" r:id="rId33"/>
    <hyperlink ref="P121" r:id="rId34"/>
    <hyperlink ref="O121" r:id="rId35" display="sale@kompozit-td.ru"/>
    <hyperlink ref="P11" r:id="rId36"/>
    <hyperlink ref="P10" r:id="rId37"/>
    <hyperlink ref="P12" r:id="rId38"/>
    <hyperlink ref="P9" r:id="rId39"/>
    <hyperlink ref="P13" r:id="rId40"/>
    <hyperlink ref="P14" r:id="rId41"/>
    <hyperlink ref="P129" r:id="rId42"/>
    <hyperlink ref="O129" r:id="rId43"/>
    <hyperlink ref="P124" r:id="rId44"/>
    <hyperlink ref="O124" r:id="rId45"/>
    <hyperlink ref="P122" r:id="rId46"/>
    <hyperlink ref="O122" r:id="rId47" display="sale@kompozit-td.ru"/>
    <hyperlink ref="P169" r:id="rId48"/>
    <hyperlink ref="O169" r:id="rId49"/>
    <hyperlink ref="O54" r:id="rId50"/>
    <hyperlink ref="P40" r:id="rId51"/>
    <hyperlink ref="O227" r:id="rId52"/>
    <hyperlink ref="O229" r:id="rId53"/>
    <hyperlink ref="O230" r:id="rId54"/>
    <hyperlink ref="O224" r:id="rId55"/>
    <hyperlink ref="O225" r:id="rId56"/>
    <hyperlink ref="O228" r:id="rId57"/>
    <hyperlink ref="O222" r:id="rId58"/>
    <hyperlink ref="O223" r:id="rId59"/>
    <hyperlink ref="O231" r:id="rId60"/>
    <hyperlink ref="O232" r:id="rId61"/>
    <hyperlink ref="O239" r:id="rId62"/>
    <hyperlink ref="O233" r:id="rId63"/>
    <hyperlink ref="O234" r:id="rId64"/>
    <hyperlink ref="O235" r:id="rId65"/>
    <hyperlink ref="O237" r:id="rId66"/>
    <hyperlink ref="O236" r:id="rId67"/>
    <hyperlink ref="O238" r:id="rId68"/>
    <hyperlink ref="O240" r:id="rId69"/>
    <hyperlink ref="O241" r:id="rId70"/>
    <hyperlink ref="O226" r:id="rId71"/>
    <hyperlink ref="O275" r:id="rId72"/>
    <hyperlink ref="O276" r:id="rId73"/>
    <hyperlink ref="O278" r:id="rId74"/>
    <hyperlink ref="O279" r:id="rId75"/>
    <hyperlink ref="O277" r:id="rId76"/>
    <hyperlink ref="O52" r:id="rId77"/>
    <hyperlink ref="O53" r:id="rId78"/>
    <hyperlink ref="O51" r:id="rId79"/>
    <hyperlink ref="O55" r:id="rId80"/>
    <hyperlink ref="O56" r:id="rId81"/>
    <hyperlink ref="O57" r:id="rId82"/>
    <hyperlink ref="O58" r:id="rId83"/>
    <hyperlink ref="O91" r:id="rId84"/>
    <hyperlink ref="P91" r:id="rId85"/>
    <hyperlink ref="O90" r:id="rId86"/>
    <hyperlink ref="P90" r:id="rId87"/>
    <hyperlink ref="P271" r:id="rId88"/>
    <hyperlink ref="O271" r:id="rId89"/>
    <hyperlink ref="O15" r:id="rId90"/>
    <hyperlink ref="P15" r:id="rId91"/>
    <hyperlink ref="O16" r:id="rId92"/>
    <hyperlink ref="P16" r:id="rId93"/>
    <hyperlink ref="O219" r:id="rId94"/>
    <hyperlink ref="P219" r:id="rId95"/>
    <hyperlink ref="O256" r:id="rId96"/>
    <hyperlink ref="P256" r:id="rId97"/>
    <hyperlink ref="P80" r:id="rId98"/>
    <hyperlink ref="P81" r:id="rId99"/>
    <hyperlink ref="P79" r:id="rId100"/>
    <hyperlink ref="P82" r:id="rId101"/>
    <hyperlink ref="P86" r:id="rId102"/>
    <hyperlink ref="O86" r:id="rId103"/>
    <hyperlink ref="P85" r:id="rId104"/>
    <hyperlink ref="O85" r:id="rId105"/>
    <hyperlink ref="P87" r:id="rId106"/>
    <hyperlink ref="O87" r:id="rId107"/>
    <hyperlink ref="P88" r:id="rId108"/>
    <hyperlink ref="O88" r:id="rId109"/>
    <hyperlink ref="P89" r:id="rId110"/>
    <hyperlink ref="O89" r:id="rId111"/>
    <hyperlink ref="P100" r:id="rId112"/>
    <hyperlink ref="P152" r:id="rId113"/>
    <hyperlink ref="O152" r:id="rId114" display="maito:plohihev@rubexgroup.ru"/>
    <hyperlink ref="P153" r:id="rId115"/>
    <hyperlink ref="O153" r:id="rId116" display="maito:plohihev@rubexgroup.ru"/>
    <hyperlink ref="P151" r:id="rId117"/>
    <hyperlink ref="O151" r:id="rId118" display="maito:plohihev@rubexgroup.ru"/>
    <hyperlink ref="P154" r:id="rId119"/>
    <hyperlink ref="O154" r:id="rId120" display="maito:plohihev@rubexgroup.ru"/>
    <hyperlink ref="P101" r:id="rId121"/>
    <hyperlink ref="P98" r:id="rId122"/>
    <hyperlink ref="P102" r:id="rId123"/>
    <hyperlink ref="P104" r:id="rId124"/>
    <hyperlink ref="P103" r:id="rId125"/>
    <hyperlink ref="P105" r:id="rId126"/>
    <hyperlink ref="P106" r:id="rId127"/>
    <hyperlink ref="P108" r:id="rId128"/>
    <hyperlink ref="P107" r:id="rId129"/>
    <hyperlink ref="P99" r:id="rId130"/>
    <hyperlink ref="P205" r:id="rId131"/>
    <hyperlink ref="O205" r:id="rId132"/>
    <hyperlink ref="P206" r:id="rId133"/>
    <hyperlink ref="O206" r:id="rId134"/>
    <hyperlink ref="P207" r:id="rId135"/>
    <hyperlink ref="O207" r:id="rId136"/>
    <hyperlink ref="P208" r:id="rId137"/>
    <hyperlink ref="O208" r:id="rId138"/>
    <hyperlink ref="P209" r:id="rId139"/>
    <hyperlink ref="O209" r:id="rId140"/>
    <hyperlink ref="P210" r:id="rId141"/>
    <hyperlink ref="O210" r:id="rId142"/>
    <hyperlink ref="P212" r:id="rId143"/>
    <hyperlink ref="O212" r:id="rId144"/>
    <hyperlink ref="P213" r:id="rId145"/>
    <hyperlink ref="O213" r:id="rId146"/>
    <hyperlink ref="P211" r:id="rId147"/>
    <hyperlink ref="O211" r:id="rId148"/>
    <hyperlink ref="P83" r:id="rId149"/>
    <hyperlink ref="O83" r:id="rId150"/>
    <hyperlink ref="P29" r:id="rId151"/>
    <hyperlink ref="O29" r:id="rId152"/>
    <hyperlink ref="P30" r:id="rId153"/>
    <hyperlink ref="O30" r:id="rId154"/>
    <hyperlink ref="P31" r:id="rId155"/>
    <hyperlink ref="O31" r:id="rId156"/>
    <hyperlink ref="P32" r:id="rId157"/>
    <hyperlink ref="O32" r:id="rId158"/>
    <hyperlink ref="P33" r:id="rId159"/>
    <hyperlink ref="O33" r:id="rId160"/>
    <hyperlink ref="P165" r:id="rId161"/>
    <hyperlink ref="O165" r:id="rId162"/>
    <hyperlink ref="P164" r:id="rId163"/>
    <hyperlink ref="O164" r:id="rId164"/>
    <hyperlink ref="P166" r:id="rId165"/>
    <hyperlink ref="O166" r:id="rId166"/>
    <hyperlink ref="P167" r:id="rId167"/>
    <hyperlink ref="O167" r:id="rId168"/>
    <hyperlink ref="P146" r:id="rId169"/>
    <hyperlink ref="O146" r:id="rId170"/>
    <hyperlink ref="P148" r:id="rId171"/>
    <hyperlink ref="O148" r:id="rId172"/>
    <hyperlink ref="P147" r:id="rId173"/>
    <hyperlink ref="O147" r:id="rId174"/>
    <hyperlink ref="P149" r:id="rId175"/>
    <hyperlink ref="O149" r:id="rId176"/>
    <hyperlink ref="P47" r:id="rId177"/>
    <hyperlink ref="O47" r:id="rId178"/>
    <hyperlink ref="P248" r:id="rId179"/>
    <hyperlink ref="O248" r:id="rId180"/>
    <hyperlink ref="P199" r:id="rId181"/>
    <hyperlink ref="O199" r:id="rId182"/>
    <hyperlink ref="P200" r:id="rId183"/>
    <hyperlink ref="O200" r:id="rId184"/>
    <hyperlink ref="P201" r:id="rId185"/>
    <hyperlink ref="O201" r:id="rId186"/>
    <hyperlink ref="P249" r:id="rId187"/>
    <hyperlink ref="O249" r:id="rId188"/>
    <hyperlink ref="P298" r:id="rId189"/>
    <hyperlink ref="O298" r:id="rId190"/>
    <hyperlink ref="P283" r:id="rId191"/>
    <hyperlink ref="O283" r:id="rId192"/>
    <hyperlink ref="P43" r:id="rId193"/>
    <hyperlink ref="P41" r:id="rId194"/>
    <hyperlink ref="P141" r:id="rId195"/>
    <hyperlink ref="P142" r:id="rId196"/>
    <hyperlink ref="O141" r:id="rId197"/>
    <hyperlink ref="O142" r:id="rId198"/>
    <hyperlink ref="P168" r:id="rId199"/>
    <hyperlink ref="O168" r:id="rId200"/>
    <hyperlink ref="P117" r:id="rId201"/>
    <hyperlink ref="O117" r:id="rId202"/>
    <hyperlink ref="P172" r:id="rId203"/>
    <hyperlink ref="O172" r:id="rId204"/>
    <hyperlink ref="P195" r:id="rId205"/>
    <hyperlink ref="O195" r:id="rId206"/>
    <hyperlink ref="P173" r:id="rId207"/>
    <hyperlink ref="O173" r:id="rId208"/>
    <hyperlink ref="P197" r:id="rId209"/>
    <hyperlink ref="O197" r:id="rId210"/>
    <hyperlink ref="P196" r:id="rId211"/>
    <hyperlink ref="O196" r:id="rId212"/>
    <hyperlink ref="P174" r:id="rId213"/>
    <hyperlink ref="O174" r:id="rId214"/>
    <hyperlink ref="P198" r:id="rId215"/>
    <hyperlink ref="O198" r:id="rId216"/>
    <hyperlink ref="O112" r:id="rId217"/>
    <hyperlink ref="P158" r:id="rId218"/>
    <hyperlink ref="O158" r:id="rId219"/>
    <hyperlink ref="P159" r:id="rId220"/>
    <hyperlink ref="O159" r:id="rId221"/>
    <hyperlink ref="P191" r:id="rId222"/>
    <hyperlink ref="O191" r:id="rId223"/>
    <hyperlink ref="O242" r:id="rId224"/>
    <hyperlink ref="O127" r:id="rId225"/>
    <hyperlink ref="P127" r:id="rId226"/>
    <hyperlink ref="P136" r:id="rId227"/>
    <hyperlink ref="O136" r:id="rId228"/>
    <hyperlink ref="P137" r:id="rId229"/>
    <hyperlink ref="O137" r:id="rId230"/>
    <hyperlink ref="P138" r:id="rId231"/>
    <hyperlink ref="O138" r:id="rId232"/>
    <hyperlink ref="P139" r:id="rId233"/>
    <hyperlink ref="O139" r:id="rId234"/>
    <hyperlink ref="P38" r:id="rId235"/>
    <hyperlink ref="O38" r:id="rId236"/>
    <hyperlink ref="P39" r:id="rId237"/>
    <hyperlink ref="O39" r:id="rId238"/>
    <hyperlink ref="P187" r:id="rId239"/>
    <hyperlink ref="O187" r:id="rId240"/>
    <hyperlink ref="P188" r:id="rId241"/>
    <hyperlink ref="O188" r:id="rId242"/>
    <hyperlink ref="P189" r:id="rId243"/>
    <hyperlink ref="O189" r:id="rId244"/>
    <hyperlink ref="P216" r:id="rId245"/>
    <hyperlink ref="O216" r:id="rId246"/>
    <hyperlink ref="N22" r:id="rId247" display="zavod@neon.rmrail.ru_x000a_"/>
    <hyperlink ref="P22" r:id="rId248"/>
    <hyperlink ref="O22" r:id="rId249"/>
    <hyperlink ref="P179" r:id="rId250"/>
    <hyperlink ref="O179" r:id="rId251"/>
    <hyperlink ref="P180" r:id="rId252"/>
    <hyperlink ref="O180" r:id="rId253"/>
    <hyperlink ref="P285" r:id="rId254"/>
    <hyperlink ref="P287" r:id="rId255"/>
    <hyperlink ref="P286" r:id="rId256"/>
    <hyperlink ref="P288" r:id="rId257"/>
    <hyperlink ref="O285" r:id="rId258"/>
    <hyperlink ref="O287" r:id="rId259"/>
    <hyperlink ref="O286" r:id="rId260"/>
    <hyperlink ref="O288" r:id="rId261"/>
    <hyperlink ref="P220" r:id="rId262"/>
    <hyperlink ref="P221" r:id="rId263"/>
    <hyperlink ref="P126" r:id="rId264"/>
    <hyperlink ref="O126" r:id="rId265"/>
    <hyperlink ref="P183" r:id="rId266"/>
    <hyperlink ref="O183" r:id="rId267"/>
    <hyperlink ref="P184" r:id="rId268"/>
    <hyperlink ref="O184" r:id="rId269"/>
    <hyperlink ref="P170" r:id="rId270"/>
    <hyperlink ref="O170" r:id="rId271"/>
    <hyperlink ref="P171" r:id="rId272"/>
    <hyperlink ref="O171" r:id="rId273"/>
    <hyperlink ref="P274" r:id="rId274"/>
    <hyperlink ref="O274" r:id="rId275"/>
    <hyperlink ref="O266" r:id="rId276"/>
    <hyperlink ref="P218" r:id="rId277"/>
    <hyperlink ref="O218" r:id="rId278"/>
    <hyperlink ref="P160" r:id="rId279"/>
    <hyperlink ref="O160" r:id="rId280"/>
    <hyperlink ref="P162" r:id="rId281"/>
    <hyperlink ref="O162" r:id="rId282"/>
    <hyperlink ref="P161" r:id="rId283"/>
    <hyperlink ref="O161" r:id="rId284"/>
    <hyperlink ref="P280" r:id="rId285"/>
    <hyperlink ref="O280" r:id="rId286"/>
    <hyperlink ref="P282" r:id="rId287"/>
    <hyperlink ref="O282" r:id="rId288"/>
    <hyperlink ref="P281" r:id="rId289"/>
    <hyperlink ref="O281" r:id="rId290"/>
    <hyperlink ref="P20" r:id="rId291"/>
    <hyperlink ref="O20" r:id="rId292"/>
    <hyperlink ref="P21" r:id="rId293"/>
    <hyperlink ref="O21" r:id="rId294"/>
    <hyperlink ref="P45" r:id="rId295"/>
    <hyperlink ref="O45" r:id="rId296"/>
    <hyperlink ref="P46" r:id="rId297"/>
    <hyperlink ref="O46" r:id="rId298"/>
    <hyperlink ref="P17" r:id="rId299"/>
    <hyperlink ref="O17" r:id="rId300"/>
    <hyperlink ref="O84" r:id="rId301"/>
    <hyperlink ref="P84" r:id="rId302"/>
    <hyperlink ref="P119" r:id="rId303"/>
    <hyperlink ref="O119" r:id="rId304"/>
    <hyperlink ref="P295" r:id="rId305"/>
    <hyperlink ref="O295" r:id="rId306"/>
    <hyperlink ref="P296" r:id="rId307"/>
    <hyperlink ref="O296" r:id="rId308"/>
    <hyperlink ref="P297" r:id="rId309"/>
    <hyperlink ref="O297" r:id="rId310"/>
    <hyperlink ref="P145" r:id="rId311"/>
    <hyperlink ref="O145" r:id="rId312"/>
    <hyperlink ref="P293" r:id="rId313"/>
    <hyperlink ref="P250" r:id="rId314"/>
    <hyperlink ref="P251" r:id="rId315"/>
    <hyperlink ref="O250" r:id="rId316"/>
    <hyperlink ref="O251" r:id="rId317"/>
    <hyperlink ref="O140" r:id="rId318"/>
    <hyperlink ref="P24" r:id="rId319"/>
    <hyperlink ref="O24" r:id="rId320"/>
    <hyperlink ref="P140" r:id="rId321"/>
    <hyperlink ref="P133" r:id="rId322"/>
    <hyperlink ref="O133" r:id="rId323"/>
    <hyperlink ref="P267" r:id="rId324"/>
    <hyperlink ref="P268" r:id="rId325"/>
    <hyperlink ref="P176" r:id="rId326"/>
    <hyperlink ref="O176" r:id="rId327"/>
    <hyperlink ref="P260" r:id="rId328"/>
    <hyperlink ref="O260" r:id="rId329"/>
    <hyperlink ref="P259" r:id="rId330"/>
    <hyperlink ref="O259" r:id="rId331"/>
    <hyperlink ref="P78" r:id="rId332"/>
    <hyperlink ref="O78" r:id="rId333"/>
    <hyperlink ref="P262" r:id="rId334"/>
    <hyperlink ref="P261" r:id="rId335"/>
    <hyperlink ref="P263" r:id="rId336"/>
    <hyperlink ref="P181" r:id="rId337"/>
    <hyperlink ref="O181" r:id="rId338"/>
    <hyperlink ref="O253" r:id="rId339"/>
    <hyperlink ref="O257" r:id="rId340"/>
    <hyperlink ref="O269" r:id="rId341"/>
    <hyperlink ref="O270" r:id="rId342"/>
    <hyperlink ref="P203" r:id="rId343"/>
    <hyperlink ref="O203" r:id="rId344"/>
    <hyperlink ref="P92" r:id="rId345"/>
    <hyperlink ref="O92" r:id="rId346"/>
    <hyperlink ref="P244" r:id="rId347"/>
    <hyperlink ref="O244" r:id="rId348"/>
    <hyperlink ref="P243" r:id="rId349"/>
    <hyperlink ref="O243" r:id="rId350"/>
    <hyperlink ref="P245" r:id="rId351"/>
    <hyperlink ref="O245" r:id="rId352"/>
    <hyperlink ref="P291" r:id="rId353"/>
    <hyperlink ref="O291" r:id="rId354"/>
    <hyperlink ref="P163" r:id="rId355"/>
    <hyperlink ref="O163" r:id="rId356"/>
    <hyperlink ref="P157" r:id="rId357"/>
    <hyperlink ref="O157" r:id="rId358"/>
    <hyperlink ref="P215" r:id="rId359"/>
    <hyperlink ref="O215" r:id="rId360"/>
    <hyperlink ref="O190" r:id="rId361"/>
    <hyperlink ref="P258" r:id="rId362"/>
    <hyperlink ref="O258" r:id="rId363"/>
    <hyperlink ref="O93" r:id="rId364"/>
    <hyperlink ref="P177" r:id="rId365"/>
    <hyperlink ref="P178" r:id="rId366"/>
    <hyperlink ref="O247" r:id="rId367"/>
    <hyperlink ref="P252" r:id="rId368"/>
    <hyperlink ref="O252" r:id="rId369"/>
    <hyperlink ref="O265" r:id="rId370"/>
    <hyperlink ref="P284" r:id="rId371"/>
    <hyperlink ref="O284" r:id="rId372"/>
    <hyperlink ref="P182" r:id="rId373"/>
    <hyperlink ref="O182" r:id="rId374"/>
    <hyperlink ref="P28" r:id="rId375"/>
    <hyperlink ref="O28" r:id="rId376"/>
    <hyperlink ref="P134" r:id="rId377"/>
    <hyperlink ref="O134" r:id="rId378"/>
    <hyperlink ref="P95" r:id="rId379"/>
    <hyperlink ref="O95" r:id="rId380"/>
    <hyperlink ref="P96" r:id="rId381"/>
    <hyperlink ref="O96" r:id="rId382"/>
    <hyperlink ref="P23" r:id="rId383"/>
    <hyperlink ref="O23" r:id="rId384"/>
    <hyperlink ref="P135" r:id="rId385"/>
    <hyperlink ref="O135" r:id="rId386"/>
    <hyperlink ref="P77" r:id="rId387"/>
    <hyperlink ref="O77" r:id="rId388"/>
    <hyperlink ref="P290" r:id="rId389"/>
    <hyperlink ref="O290" r:id="rId390"/>
    <hyperlink ref="P204" r:id="rId391"/>
    <hyperlink ref="O204" r:id="rId392"/>
    <hyperlink ref="P202" r:id="rId393"/>
    <hyperlink ref="N202" r:id="rId394"/>
    <hyperlink ref="O110" r:id="rId395"/>
    <hyperlink ref="P109" r:id="rId396"/>
    <hyperlink ref="O109" r:id="rId397"/>
    <hyperlink ref="P292" r:id="rId398"/>
    <hyperlink ref="O292" r:id="rId399"/>
    <hyperlink ref="P156" r:id="rId400"/>
    <hyperlink ref="O156" r:id="rId401"/>
    <hyperlink ref="O97" r:id="rId402"/>
    <hyperlink ref="P120" r:id="rId403"/>
    <hyperlink ref="O120" r:id="rId404"/>
    <hyperlink ref="P257" r:id="rId405"/>
    <hyperlink ref="O67" r:id="rId406"/>
    <hyperlink ref="O68" r:id="rId407"/>
    <hyperlink ref="P67" r:id="rId408"/>
    <hyperlink ref="P68" r:id="rId409"/>
    <hyperlink ref="P111" r:id="rId410"/>
    <hyperlink ref="O111" r:id="rId411"/>
    <hyperlink ref="O113" r:id="rId412"/>
    <hyperlink ref="O116" r:id="rId413"/>
    <hyperlink ref="O264" r:id="rId414"/>
    <hyperlink ref="P264" r:id="rId415"/>
    <hyperlink ref="O64" r:id="rId416"/>
    <hyperlink ref="O62" r:id="rId417"/>
    <hyperlink ref="O214" r:id="rId418"/>
    <hyperlink ref="P214" r:id="rId419"/>
    <hyperlink ref="O125" r:id="rId420"/>
    <hyperlink ref="O294" r:id="rId421"/>
    <hyperlink ref="O194" r:id="rId422"/>
    <hyperlink ref="P194" r:id="rId423"/>
    <hyperlink ref="O304" r:id="rId424"/>
    <hyperlink ref="O305" r:id="rId425" display="mailto:metalloizdelia_13@mail.ru"/>
    <hyperlink ref="P306" r:id="rId426" display="http://dalean.ru/"/>
    <hyperlink ref="O306" r:id="rId427" display="mailto:mirit-saransk@yandex.ru"/>
    <hyperlink ref="C307" r:id="rId428" display="https://checko.ru/company/select?code=107110"/>
    <hyperlink ref="N308" r:id="rId429" display="tel:+79179966697"/>
    <hyperlink ref="O308" r:id="rId430" display="mailto:info@sproots.ru"/>
    <hyperlink ref="P308" r:id="rId431" display="http://sproots.ru/"/>
    <hyperlink ref="O310" r:id="rId432"/>
    <hyperlink ref="O309" r:id="rId433"/>
    <hyperlink ref="O307" r:id="rId434"/>
    <hyperlink ref="O311" r:id="rId435"/>
    <hyperlink ref="P311" r:id="rId436" display="http://reflux.ru/"/>
    <hyperlink ref="P312" r:id="rId437" display="http://nashdom24.ru/"/>
    <hyperlink ref="N312" r:id="rId438" display="tel:+78342291808"/>
    <hyperlink ref="O312" r:id="rId439" display="mailto:apbfmz@mail.ru"/>
    <hyperlink ref="O313" r:id="rId440"/>
    <hyperlink ref="O314" r:id="rId441"/>
    <hyperlink ref="P316" r:id="rId442" display="http://icopticenergo.ru/"/>
    <hyperlink ref="O315" r:id="rId443"/>
    <hyperlink ref="P132" r:id="rId444"/>
    <hyperlink ref="O132" r:id="rId445"/>
    <hyperlink ref="O319" r:id="rId446"/>
    <hyperlink ref="O320" r:id="rId447"/>
    <hyperlink ref="P318" r:id="rId448" display="http://volkot.com/"/>
    <hyperlink ref="O318" r:id="rId449"/>
    <hyperlink ref="N318" r:id="rId450" display="tel:+78342770777"/>
    <hyperlink ref="O317" r:id="rId451"/>
    <hyperlink ref="N321" r:id="rId452" display="tel:+78342482707"/>
    <hyperlink ref="N330" r:id="rId453" display="tel:+79272754265"/>
    <hyperlink ref="O330" r:id="rId454" display="mailto:over@over-pharma.ru"/>
    <hyperlink ref="P337" r:id="rId455" display="http://protein-rm.ru/"/>
    <hyperlink ref="N337" r:id="rId456" display="tel:+79603309519"/>
    <hyperlink ref="O364" r:id="rId457" display="mailto:avtoshop13@yandex.ru"/>
    <hyperlink ref="P364" r:id="rId458" display="http://prolasys.ru/"/>
    <hyperlink ref="N371" r:id="rId459" display="tel:+78342294941"/>
    <hyperlink ref="O371" r:id="rId460" display="mailto:oootekhnoprommarket@mail.ru"/>
    <hyperlink ref="N373" r:id="rId461" display="tel:+79171062121"/>
    <hyperlink ref="O373" r:id="rId462" display="mailto:mkb.arsenal@gmail.com"/>
    <hyperlink ref="P27" r:id="rId463"/>
    <hyperlink ref="O27" r:id="rId464"/>
    <hyperlink ref="P35" r:id="rId465"/>
    <hyperlink ref="O35" r:id="rId466"/>
    <hyperlink ref="P34" r:id="rId467"/>
    <hyperlink ref="O34" r:id="rId468"/>
    <hyperlink ref="P42" r:id="rId469"/>
    <hyperlink ref="O42" r:id="rId470"/>
    <hyperlink ref="O18" r:id="rId471"/>
    <hyperlink ref="P19" r:id="rId472"/>
    <hyperlink ref="O19" r:id="rId473"/>
  </hyperlinks>
  <pageMargins left="0.7" right="0.7" top="0.75" bottom="0.75" header="0.3" footer="0.3"/>
  <pageSetup paperSize="9" orientation="portrait" r:id="rId474"/>
  <tableParts count="1">
    <tablePart r:id="rId475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'Список 2'!$A$1:$A$8</xm:f>
          </x14:formula1>
          <xm:sqref>F4:F17 F20:F376</xm:sqref>
        </x14:dataValidation>
        <x14:dataValidation type="list" allowBlank="1" showInputMessage="1" showErrorMessage="1">
          <x14:formula1>
            <xm:f>'Список 2'!$A$25:$A$28</xm:f>
          </x14:formula1>
          <xm:sqref>G4:G17 G20:G376</xm:sqref>
        </x14:dataValidation>
        <x14:dataValidation type="list" allowBlank="1" showInputMessage="1" showErrorMessage="1">
          <x14:formula1>
            <xm:f>'Список 2'!$A$18:$A$21</xm:f>
          </x14:formula1>
          <xm:sqref>E4:E17 E20:E376</xm:sqref>
        </x14:dataValidation>
        <x14:dataValidation type="list" allowBlank="1" showInputMessage="1" showErrorMessage="1">
          <x14:formula1>
            <xm:f>'Список 2'!$A$13:$A$14</xm:f>
          </x14:formula1>
          <xm:sqref>H4:H17 H20:H376</xm:sqref>
        </x14:dataValidation>
        <x14:dataValidation type="list" showInputMessage="1" showErrorMessage="1">
          <x14:formula1>
            <xm:f>'Список 3'!$A:$A</xm:f>
          </x14:formula1>
          <xm:sqref>D4:D17 D20:D1048576</xm:sqref>
        </x14:dataValidation>
        <x14:dataValidation type="list" allowBlank="1" showInputMessage="1" showErrorMessage="1">
          <x14:formula1>
            <xm:f>'Z:\МОНИТОРИНГ РЕГ. СТАНДАРТ\Инструмент 9\За  2023\База Экспортеров\[От Риты Дашборд и база экспортеров в РМ.xlsx]Список 2'!#REF!</xm:f>
          </x14:formula1>
          <xm:sqref>E18:E19</xm:sqref>
        </x14:dataValidation>
        <x14:dataValidation type="list" allowBlank="1" showInputMessage="1" showErrorMessage="1">
          <x14:formula1>
            <xm:f>'Z:\МОНИТОРИНГ РЕГ. СТАНДАРТ\Инструмент 9\За  2023\База Экспортеров\[От Риты Дашборд и база экспортеров в РМ.xlsx]Список 2'!#REF!</xm:f>
          </x14:formula1>
          <xm:sqref>D18:D19 H18:H19</xm:sqref>
        </x14:dataValidation>
        <x14:dataValidation type="list" allowBlank="1" showInputMessage="1" showErrorMessage="1">
          <x14:formula1>
            <xm:f>'Z:\МОНИТОРИНГ РЕГ. СТАНДАРТ\Инструмент 9\За  2023\База Экспортеров\[От Риты Дашборд и база экспортеров в РМ.xlsx]Список 3'!#REF!</xm:f>
          </x14:formula1>
          <xm:sqref>D18:D19</xm:sqref>
        </x14:dataValidation>
        <x14:dataValidation type="list" allowBlank="1" showInputMessage="1" showErrorMessage="1">
          <x14:formula1>
            <xm:f>'Z:\МОНИТОРИНГ РЕГ. СТАНДАРТ\Инструмент 9\За  2023\База Экспортеров\[От Риты Дашборд и база экспортеров в РМ.xlsx]Список 2'!#REF!</xm:f>
          </x14:formula1>
          <xm:sqref>G18:G19</xm:sqref>
        </x14:dataValidation>
        <x14:dataValidation type="list" allowBlank="1" showInputMessage="1" showErrorMessage="1">
          <x14:formula1>
            <xm:f>'Z:\МОНИТОРИНГ РЕГ. СТАНДАРТ\Инструмент 9\За  2023\База Экспортеров\[От Риты Дашборд и база экспортеров в РМ.xlsx]Список 2'!#REF!</xm:f>
          </x14:formula1>
          <xm:sqref>F18:F19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9" tint="-0.249977111117893"/>
  </sheetPr>
  <dimension ref="A1:O251"/>
  <sheetViews>
    <sheetView zoomScaleNormal="100" workbookViewId="0">
      <pane ySplit="3" topLeftCell="A13" activePane="bottomLeft" state="frozen"/>
      <selection pane="bottomLeft" activeCell="C18" sqref="C18"/>
    </sheetView>
  </sheetViews>
  <sheetFormatPr defaultRowHeight="12.75" x14ac:dyDescent="0.25"/>
  <cols>
    <col min="1" max="1" width="9.140625" style="116"/>
    <col min="2" max="2" width="34.42578125" style="117" customWidth="1"/>
    <col min="3" max="3" width="27.5703125" style="118" customWidth="1"/>
    <col min="4" max="4" width="42.140625" style="117" customWidth="1"/>
    <col min="5" max="5" width="22" style="116" customWidth="1"/>
    <col min="6" max="6" width="19.28515625" style="116" customWidth="1"/>
    <col min="7" max="7" width="19.7109375" style="116" customWidth="1"/>
    <col min="8" max="8" width="26.28515625" style="116" customWidth="1"/>
    <col min="9" max="9" width="23.28515625" style="116" customWidth="1"/>
    <col min="10" max="10" width="20.85546875" style="116" customWidth="1"/>
    <col min="11" max="11" width="33.7109375" style="116" customWidth="1"/>
    <col min="12" max="12" width="20.28515625" style="119" customWidth="1"/>
    <col min="13" max="13" width="19.5703125" style="116" customWidth="1"/>
    <col min="14" max="14" width="28.85546875" style="116" customWidth="1"/>
    <col min="15" max="252" width="9.140625" style="116"/>
    <col min="253" max="253" width="12.140625" style="116" customWidth="1"/>
    <col min="254" max="254" width="5.85546875" style="116" customWidth="1"/>
    <col min="255" max="255" width="23.5703125" style="116" customWidth="1"/>
    <col min="256" max="256" width="16" style="116" customWidth="1"/>
    <col min="257" max="257" width="55.28515625" style="116" customWidth="1"/>
    <col min="258" max="508" width="9.140625" style="116"/>
    <col min="509" max="509" width="12.140625" style="116" customWidth="1"/>
    <col min="510" max="510" width="5.85546875" style="116" customWidth="1"/>
    <col min="511" max="511" width="23.5703125" style="116" customWidth="1"/>
    <col min="512" max="512" width="16" style="116" customWidth="1"/>
    <col min="513" max="513" width="55.28515625" style="116" customWidth="1"/>
    <col min="514" max="764" width="9.140625" style="116"/>
    <col min="765" max="765" width="12.140625" style="116" customWidth="1"/>
    <col min="766" max="766" width="5.85546875" style="116" customWidth="1"/>
    <col min="767" max="767" width="23.5703125" style="116" customWidth="1"/>
    <col min="768" max="768" width="16" style="116" customWidth="1"/>
    <col min="769" max="769" width="55.28515625" style="116" customWidth="1"/>
    <col min="770" max="1020" width="9.140625" style="116"/>
    <col min="1021" max="1021" width="12.140625" style="116" customWidth="1"/>
    <col min="1022" max="1022" width="5.85546875" style="116" customWidth="1"/>
    <col min="1023" max="1023" width="23.5703125" style="116" customWidth="1"/>
    <col min="1024" max="1024" width="16" style="116" customWidth="1"/>
    <col min="1025" max="1025" width="55.28515625" style="116" customWidth="1"/>
    <col min="1026" max="1276" width="9.140625" style="116"/>
    <col min="1277" max="1277" width="12.140625" style="116" customWidth="1"/>
    <col min="1278" max="1278" width="5.85546875" style="116" customWidth="1"/>
    <col min="1279" max="1279" width="23.5703125" style="116" customWidth="1"/>
    <col min="1280" max="1280" width="16" style="116" customWidth="1"/>
    <col min="1281" max="1281" width="55.28515625" style="116" customWidth="1"/>
    <col min="1282" max="1532" width="9.140625" style="116"/>
    <col min="1533" max="1533" width="12.140625" style="116" customWidth="1"/>
    <col min="1534" max="1534" width="5.85546875" style="116" customWidth="1"/>
    <col min="1535" max="1535" width="23.5703125" style="116" customWidth="1"/>
    <col min="1536" max="1536" width="16" style="116" customWidth="1"/>
    <col min="1537" max="1537" width="55.28515625" style="116" customWidth="1"/>
    <col min="1538" max="1788" width="9.140625" style="116"/>
    <col min="1789" max="1789" width="12.140625" style="116" customWidth="1"/>
    <col min="1790" max="1790" width="5.85546875" style="116" customWidth="1"/>
    <col min="1791" max="1791" width="23.5703125" style="116" customWidth="1"/>
    <col min="1792" max="1792" width="16" style="116" customWidth="1"/>
    <col min="1793" max="1793" width="55.28515625" style="116" customWidth="1"/>
    <col min="1794" max="2044" width="9.140625" style="116"/>
    <col min="2045" max="2045" width="12.140625" style="116" customWidth="1"/>
    <col min="2046" max="2046" width="5.85546875" style="116" customWidth="1"/>
    <col min="2047" max="2047" width="23.5703125" style="116" customWidth="1"/>
    <col min="2048" max="2048" width="16" style="116" customWidth="1"/>
    <col min="2049" max="2049" width="55.28515625" style="116" customWidth="1"/>
    <col min="2050" max="2300" width="9.140625" style="116"/>
    <col min="2301" max="2301" width="12.140625" style="116" customWidth="1"/>
    <col min="2302" max="2302" width="5.85546875" style="116" customWidth="1"/>
    <col min="2303" max="2303" width="23.5703125" style="116" customWidth="1"/>
    <col min="2304" max="2304" width="16" style="116" customWidth="1"/>
    <col min="2305" max="2305" width="55.28515625" style="116" customWidth="1"/>
    <col min="2306" max="2556" width="9.140625" style="116"/>
    <col min="2557" max="2557" width="12.140625" style="116" customWidth="1"/>
    <col min="2558" max="2558" width="5.85546875" style="116" customWidth="1"/>
    <col min="2559" max="2559" width="23.5703125" style="116" customWidth="1"/>
    <col min="2560" max="2560" width="16" style="116" customWidth="1"/>
    <col min="2561" max="2561" width="55.28515625" style="116" customWidth="1"/>
    <col min="2562" max="2812" width="9.140625" style="116"/>
    <col min="2813" max="2813" width="12.140625" style="116" customWidth="1"/>
    <col min="2814" max="2814" width="5.85546875" style="116" customWidth="1"/>
    <col min="2815" max="2815" width="23.5703125" style="116" customWidth="1"/>
    <col min="2816" max="2816" width="16" style="116" customWidth="1"/>
    <col min="2817" max="2817" width="55.28515625" style="116" customWidth="1"/>
    <col min="2818" max="3068" width="9.140625" style="116"/>
    <col min="3069" max="3069" width="12.140625" style="116" customWidth="1"/>
    <col min="3070" max="3070" width="5.85546875" style="116" customWidth="1"/>
    <col min="3071" max="3071" width="23.5703125" style="116" customWidth="1"/>
    <col min="3072" max="3072" width="16" style="116" customWidth="1"/>
    <col min="3073" max="3073" width="55.28515625" style="116" customWidth="1"/>
    <col min="3074" max="3324" width="9.140625" style="116"/>
    <col min="3325" max="3325" width="12.140625" style="116" customWidth="1"/>
    <col min="3326" max="3326" width="5.85546875" style="116" customWidth="1"/>
    <col min="3327" max="3327" width="23.5703125" style="116" customWidth="1"/>
    <col min="3328" max="3328" width="16" style="116" customWidth="1"/>
    <col min="3329" max="3329" width="55.28515625" style="116" customWidth="1"/>
    <col min="3330" max="3580" width="9.140625" style="116"/>
    <col min="3581" max="3581" width="12.140625" style="116" customWidth="1"/>
    <col min="3582" max="3582" width="5.85546875" style="116" customWidth="1"/>
    <col min="3583" max="3583" width="23.5703125" style="116" customWidth="1"/>
    <col min="3584" max="3584" width="16" style="116" customWidth="1"/>
    <col min="3585" max="3585" width="55.28515625" style="116" customWidth="1"/>
    <col min="3586" max="3836" width="9.140625" style="116"/>
    <col min="3837" max="3837" width="12.140625" style="116" customWidth="1"/>
    <col min="3838" max="3838" width="5.85546875" style="116" customWidth="1"/>
    <col min="3839" max="3839" width="23.5703125" style="116" customWidth="1"/>
    <col min="3840" max="3840" width="16" style="116" customWidth="1"/>
    <col min="3841" max="3841" width="55.28515625" style="116" customWidth="1"/>
    <col min="3842" max="4092" width="9.140625" style="116"/>
    <col min="4093" max="4093" width="12.140625" style="116" customWidth="1"/>
    <col min="4094" max="4094" width="5.85546875" style="116" customWidth="1"/>
    <col min="4095" max="4095" width="23.5703125" style="116" customWidth="1"/>
    <col min="4096" max="4096" width="16" style="116" customWidth="1"/>
    <col min="4097" max="4097" width="55.28515625" style="116" customWidth="1"/>
    <col min="4098" max="4348" width="9.140625" style="116"/>
    <col min="4349" max="4349" width="12.140625" style="116" customWidth="1"/>
    <col min="4350" max="4350" width="5.85546875" style="116" customWidth="1"/>
    <col min="4351" max="4351" width="23.5703125" style="116" customWidth="1"/>
    <col min="4352" max="4352" width="16" style="116" customWidth="1"/>
    <col min="4353" max="4353" width="55.28515625" style="116" customWidth="1"/>
    <col min="4354" max="4604" width="9.140625" style="116"/>
    <col min="4605" max="4605" width="12.140625" style="116" customWidth="1"/>
    <col min="4606" max="4606" width="5.85546875" style="116" customWidth="1"/>
    <col min="4607" max="4607" width="23.5703125" style="116" customWidth="1"/>
    <col min="4608" max="4608" width="16" style="116" customWidth="1"/>
    <col min="4609" max="4609" width="55.28515625" style="116" customWidth="1"/>
    <col min="4610" max="4860" width="9.140625" style="116"/>
    <col min="4861" max="4861" width="12.140625" style="116" customWidth="1"/>
    <col min="4862" max="4862" width="5.85546875" style="116" customWidth="1"/>
    <col min="4863" max="4863" width="23.5703125" style="116" customWidth="1"/>
    <col min="4864" max="4864" width="16" style="116" customWidth="1"/>
    <col min="4865" max="4865" width="55.28515625" style="116" customWidth="1"/>
    <col min="4866" max="5116" width="9.140625" style="116"/>
    <col min="5117" max="5117" width="12.140625" style="116" customWidth="1"/>
    <col min="5118" max="5118" width="5.85546875" style="116" customWidth="1"/>
    <col min="5119" max="5119" width="23.5703125" style="116" customWidth="1"/>
    <col min="5120" max="5120" width="16" style="116" customWidth="1"/>
    <col min="5121" max="5121" width="55.28515625" style="116" customWidth="1"/>
    <col min="5122" max="5372" width="9.140625" style="116"/>
    <col min="5373" max="5373" width="12.140625" style="116" customWidth="1"/>
    <col min="5374" max="5374" width="5.85546875" style="116" customWidth="1"/>
    <col min="5375" max="5375" width="23.5703125" style="116" customWidth="1"/>
    <col min="5376" max="5376" width="16" style="116" customWidth="1"/>
    <col min="5377" max="5377" width="55.28515625" style="116" customWidth="1"/>
    <col min="5378" max="5628" width="9.140625" style="116"/>
    <col min="5629" max="5629" width="12.140625" style="116" customWidth="1"/>
    <col min="5630" max="5630" width="5.85546875" style="116" customWidth="1"/>
    <col min="5631" max="5631" width="23.5703125" style="116" customWidth="1"/>
    <col min="5632" max="5632" width="16" style="116" customWidth="1"/>
    <col min="5633" max="5633" width="55.28515625" style="116" customWidth="1"/>
    <col min="5634" max="5884" width="9.140625" style="116"/>
    <col min="5885" max="5885" width="12.140625" style="116" customWidth="1"/>
    <col min="5886" max="5886" width="5.85546875" style="116" customWidth="1"/>
    <col min="5887" max="5887" width="23.5703125" style="116" customWidth="1"/>
    <col min="5888" max="5888" width="16" style="116" customWidth="1"/>
    <col min="5889" max="5889" width="55.28515625" style="116" customWidth="1"/>
    <col min="5890" max="6140" width="9.140625" style="116"/>
    <col min="6141" max="6141" width="12.140625" style="116" customWidth="1"/>
    <col min="6142" max="6142" width="5.85546875" style="116" customWidth="1"/>
    <col min="6143" max="6143" width="23.5703125" style="116" customWidth="1"/>
    <col min="6144" max="6144" width="16" style="116" customWidth="1"/>
    <col min="6145" max="6145" width="55.28515625" style="116" customWidth="1"/>
    <col min="6146" max="6396" width="9.140625" style="116"/>
    <col min="6397" max="6397" width="12.140625" style="116" customWidth="1"/>
    <col min="6398" max="6398" width="5.85546875" style="116" customWidth="1"/>
    <col min="6399" max="6399" width="23.5703125" style="116" customWidth="1"/>
    <col min="6400" max="6400" width="16" style="116" customWidth="1"/>
    <col min="6401" max="6401" width="55.28515625" style="116" customWidth="1"/>
    <col min="6402" max="6652" width="9.140625" style="116"/>
    <col min="6653" max="6653" width="12.140625" style="116" customWidth="1"/>
    <col min="6654" max="6654" width="5.85546875" style="116" customWidth="1"/>
    <col min="6655" max="6655" width="23.5703125" style="116" customWidth="1"/>
    <col min="6656" max="6656" width="16" style="116" customWidth="1"/>
    <col min="6657" max="6657" width="55.28515625" style="116" customWidth="1"/>
    <col min="6658" max="6908" width="9.140625" style="116"/>
    <col min="6909" max="6909" width="12.140625" style="116" customWidth="1"/>
    <col min="6910" max="6910" width="5.85546875" style="116" customWidth="1"/>
    <col min="6911" max="6911" width="23.5703125" style="116" customWidth="1"/>
    <col min="6912" max="6912" width="16" style="116" customWidth="1"/>
    <col min="6913" max="6913" width="55.28515625" style="116" customWidth="1"/>
    <col min="6914" max="7164" width="9.140625" style="116"/>
    <col min="7165" max="7165" width="12.140625" style="116" customWidth="1"/>
    <col min="7166" max="7166" width="5.85546875" style="116" customWidth="1"/>
    <col min="7167" max="7167" width="23.5703125" style="116" customWidth="1"/>
    <col min="7168" max="7168" width="16" style="116" customWidth="1"/>
    <col min="7169" max="7169" width="55.28515625" style="116" customWidth="1"/>
    <col min="7170" max="7420" width="9.140625" style="116"/>
    <col min="7421" max="7421" width="12.140625" style="116" customWidth="1"/>
    <col min="7422" max="7422" width="5.85546875" style="116" customWidth="1"/>
    <col min="7423" max="7423" width="23.5703125" style="116" customWidth="1"/>
    <col min="7424" max="7424" width="16" style="116" customWidth="1"/>
    <col min="7425" max="7425" width="55.28515625" style="116" customWidth="1"/>
    <col min="7426" max="7676" width="9.140625" style="116"/>
    <col min="7677" max="7677" width="12.140625" style="116" customWidth="1"/>
    <col min="7678" max="7678" width="5.85546875" style="116" customWidth="1"/>
    <col min="7679" max="7679" width="23.5703125" style="116" customWidth="1"/>
    <col min="7680" max="7680" width="16" style="116" customWidth="1"/>
    <col min="7681" max="7681" width="55.28515625" style="116" customWidth="1"/>
    <col min="7682" max="7932" width="9.140625" style="116"/>
    <col min="7933" max="7933" width="12.140625" style="116" customWidth="1"/>
    <col min="7934" max="7934" width="5.85546875" style="116" customWidth="1"/>
    <col min="7935" max="7935" width="23.5703125" style="116" customWidth="1"/>
    <col min="7936" max="7936" width="16" style="116" customWidth="1"/>
    <col min="7937" max="7937" width="55.28515625" style="116" customWidth="1"/>
    <col min="7938" max="8188" width="9.140625" style="116"/>
    <col min="8189" max="8189" width="12.140625" style="116" customWidth="1"/>
    <col min="8190" max="8190" width="5.85546875" style="116" customWidth="1"/>
    <col min="8191" max="8191" width="23.5703125" style="116" customWidth="1"/>
    <col min="8192" max="8192" width="16" style="116" customWidth="1"/>
    <col min="8193" max="8193" width="55.28515625" style="116" customWidth="1"/>
    <col min="8194" max="8444" width="9.140625" style="116"/>
    <col min="8445" max="8445" width="12.140625" style="116" customWidth="1"/>
    <col min="8446" max="8446" width="5.85546875" style="116" customWidth="1"/>
    <col min="8447" max="8447" width="23.5703125" style="116" customWidth="1"/>
    <col min="8448" max="8448" width="16" style="116" customWidth="1"/>
    <col min="8449" max="8449" width="55.28515625" style="116" customWidth="1"/>
    <col min="8450" max="8700" width="9.140625" style="116"/>
    <col min="8701" max="8701" width="12.140625" style="116" customWidth="1"/>
    <col min="8702" max="8702" width="5.85546875" style="116" customWidth="1"/>
    <col min="8703" max="8703" width="23.5703125" style="116" customWidth="1"/>
    <col min="8704" max="8704" width="16" style="116" customWidth="1"/>
    <col min="8705" max="8705" width="55.28515625" style="116" customWidth="1"/>
    <col min="8706" max="8956" width="9.140625" style="116"/>
    <col min="8957" max="8957" width="12.140625" style="116" customWidth="1"/>
    <col min="8958" max="8958" width="5.85546875" style="116" customWidth="1"/>
    <col min="8959" max="8959" width="23.5703125" style="116" customWidth="1"/>
    <col min="8960" max="8960" width="16" style="116" customWidth="1"/>
    <col min="8961" max="8961" width="55.28515625" style="116" customWidth="1"/>
    <col min="8962" max="9212" width="9.140625" style="116"/>
    <col min="9213" max="9213" width="12.140625" style="116" customWidth="1"/>
    <col min="9214" max="9214" width="5.85546875" style="116" customWidth="1"/>
    <col min="9215" max="9215" width="23.5703125" style="116" customWidth="1"/>
    <col min="9216" max="9216" width="16" style="116" customWidth="1"/>
    <col min="9217" max="9217" width="55.28515625" style="116" customWidth="1"/>
    <col min="9218" max="9468" width="9.140625" style="116"/>
    <col min="9469" max="9469" width="12.140625" style="116" customWidth="1"/>
    <col min="9470" max="9470" width="5.85546875" style="116" customWidth="1"/>
    <col min="9471" max="9471" width="23.5703125" style="116" customWidth="1"/>
    <col min="9472" max="9472" width="16" style="116" customWidth="1"/>
    <col min="9473" max="9473" width="55.28515625" style="116" customWidth="1"/>
    <col min="9474" max="9724" width="9.140625" style="116"/>
    <col min="9725" max="9725" width="12.140625" style="116" customWidth="1"/>
    <col min="9726" max="9726" width="5.85546875" style="116" customWidth="1"/>
    <col min="9727" max="9727" width="23.5703125" style="116" customWidth="1"/>
    <col min="9728" max="9728" width="16" style="116" customWidth="1"/>
    <col min="9729" max="9729" width="55.28515625" style="116" customWidth="1"/>
    <col min="9730" max="9980" width="9.140625" style="116"/>
    <col min="9981" max="9981" width="12.140625" style="116" customWidth="1"/>
    <col min="9982" max="9982" width="5.85546875" style="116" customWidth="1"/>
    <col min="9983" max="9983" width="23.5703125" style="116" customWidth="1"/>
    <col min="9984" max="9984" width="16" style="116" customWidth="1"/>
    <col min="9985" max="9985" width="55.28515625" style="116" customWidth="1"/>
    <col min="9986" max="10236" width="9.140625" style="116"/>
    <col min="10237" max="10237" width="12.140625" style="116" customWidth="1"/>
    <col min="10238" max="10238" width="5.85546875" style="116" customWidth="1"/>
    <col min="10239" max="10239" width="23.5703125" style="116" customWidth="1"/>
    <col min="10240" max="10240" width="16" style="116" customWidth="1"/>
    <col min="10241" max="10241" width="55.28515625" style="116" customWidth="1"/>
    <col min="10242" max="10492" width="9.140625" style="116"/>
    <col min="10493" max="10493" width="12.140625" style="116" customWidth="1"/>
    <col min="10494" max="10494" width="5.85546875" style="116" customWidth="1"/>
    <col min="10495" max="10495" width="23.5703125" style="116" customWidth="1"/>
    <col min="10496" max="10496" width="16" style="116" customWidth="1"/>
    <col min="10497" max="10497" width="55.28515625" style="116" customWidth="1"/>
    <col min="10498" max="10748" width="9.140625" style="116"/>
    <col min="10749" max="10749" width="12.140625" style="116" customWidth="1"/>
    <col min="10750" max="10750" width="5.85546875" style="116" customWidth="1"/>
    <col min="10751" max="10751" width="23.5703125" style="116" customWidth="1"/>
    <col min="10752" max="10752" width="16" style="116" customWidth="1"/>
    <col min="10753" max="10753" width="55.28515625" style="116" customWidth="1"/>
    <col min="10754" max="11004" width="9.140625" style="116"/>
    <col min="11005" max="11005" width="12.140625" style="116" customWidth="1"/>
    <col min="11006" max="11006" width="5.85546875" style="116" customWidth="1"/>
    <col min="11007" max="11007" width="23.5703125" style="116" customWidth="1"/>
    <col min="11008" max="11008" width="16" style="116" customWidth="1"/>
    <col min="11009" max="11009" width="55.28515625" style="116" customWidth="1"/>
    <col min="11010" max="11260" width="9.140625" style="116"/>
    <col min="11261" max="11261" width="12.140625" style="116" customWidth="1"/>
    <col min="11262" max="11262" width="5.85546875" style="116" customWidth="1"/>
    <col min="11263" max="11263" width="23.5703125" style="116" customWidth="1"/>
    <col min="11264" max="11264" width="16" style="116" customWidth="1"/>
    <col min="11265" max="11265" width="55.28515625" style="116" customWidth="1"/>
    <col min="11266" max="11516" width="9.140625" style="116"/>
    <col min="11517" max="11517" width="12.140625" style="116" customWidth="1"/>
    <col min="11518" max="11518" width="5.85546875" style="116" customWidth="1"/>
    <col min="11519" max="11519" width="23.5703125" style="116" customWidth="1"/>
    <col min="11520" max="11520" width="16" style="116" customWidth="1"/>
    <col min="11521" max="11521" width="55.28515625" style="116" customWidth="1"/>
    <col min="11522" max="11772" width="9.140625" style="116"/>
    <col min="11773" max="11773" width="12.140625" style="116" customWidth="1"/>
    <col min="11774" max="11774" width="5.85546875" style="116" customWidth="1"/>
    <col min="11775" max="11775" width="23.5703125" style="116" customWidth="1"/>
    <col min="11776" max="11776" width="16" style="116" customWidth="1"/>
    <col min="11777" max="11777" width="55.28515625" style="116" customWidth="1"/>
    <col min="11778" max="12028" width="9.140625" style="116"/>
    <col min="12029" max="12029" width="12.140625" style="116" customWidth="1"/>
    <col min="12030" max="12030" width="5.85546875" style="116" customWidth="1"/>
    <col min="12031" max="12031" width="23.5703125" style="116" customWidth="1"/>
    <col min="12032" max="12032" width="16" style="116" customWidth="1"/>
    <col min="12033" max="12033" width="55.28515625" style="116" customWidth="1"/>
    <col min="12034" max="12284" width="9.140625" style="116"/>
    <col min="12285" max="12285" width="12.140625" style="116" customWidth="1"/>
    <col min="12286" max="12286" width="5.85546875" style="116" customWidth="1"/>
    <col min="12287" max="12287" width="23.5703125" style="116" customWidth="1"/>
    <col min="12288" max="12288" width="16" style="116" customWidth="1"/>
    <col min="12289" max="12289" width="55.28515625" style="116" customWidth="1"/>
    <col min="12290" max="12540" width="9.140625" style="116"/>
    <col min="12541" max="12541" width="12.140625" style="116" customWidth="1"/>
    <col min="12542" max="12542" width="5.85546875" style="116" customWidth="1"/>
    <col min="12543" max="12543" width="23.5703125" style="116" customWidth="1"/>
    <col min="12544" max="12544" width="16" style="116" customWidth="1"/>
    <col min="12545" max="12545" width="55.28515625" style="116" customWidth="1"/>
    <col min="12546" max="12796" width="9.140625" style="116"/>
    <col min="12797" max="12797" width="12.140625" style="116" customWidth="1"/>
    <col min="12798" max="12798" width="5.85546875" style="116" customWidth="1"/>
    <col min="12799" max="12799" width="23.5703125" style="116" customWidth="1"/>
    <col min="12800" max="12800" width="16" style="116" customWidth="1"/>
    <col min="12801" max="12801" width="55.28515625" style="116" customWidth="1"/>
    <col min="12802" max="13052" width="9.140625" style="116"/>
    <col min="13053" max="13053" width="12.140625" style="116" customWidth="1"/>
    <col min="13054" max="13054" width="5.85546875" style="116" customWidth="1"/>
    <col min="13055" max="13055" width="23.5703125" style="116" customWidth="1"/>
    <col min="13056" max="13056" width="16" style="116" customWidth="1"/>
    <col min="13057" max="13057" width="55.28515625" style="116" customWidth="1"/>
    <col min="13058" max="13308" width="9.140625" style="116"/>
    <col min="13309" max="13309" width="12.140625" style="116" customWidth="1"/>
    <col min="13310" max="13310" width="5.85546875" style="116" customWidth="1"/>
    <col min="13311" max="13311" width="23.5703125" style="116" customWidth="1"/>
    <col min="13312" max="13312" width="16" style="116" customWidth="1"/>
    <col min="13313" max="13313" width="55.28515625" style="116" customWidth="1"/>
    <col min="13314" max="13564" width="9.140625" style="116"/>
    <col min="13565" max="13565" width="12.140625" style="116" customWidth="1"/>
    <col min="13566" max="13566" width="5.85546875" style="116" customWidth="1"/>
    <col min="13567" max="13567" width="23.5703125" style="116" customWidth="1"/>
    <col min="13568" max="13568" width="16" style="116" customWidth="1"/>
    <col min="13569" max="13569" width="55.28515625" style="116" customWidth="1"/>
    <col min="13570" max="13820" width="9.140625" style="116"/>
    <col min="13821" max="13821" width="12.140625" style="116" customWidth="1"/>
    <col min="13822" max="13822" width="5.85546875" style="116" customWidth="1"/>
    <col min="13823" max="13823" width="23.5703125" style="116" customWidth="1"/>
    <col min="13824" max="13824" width="16" style="116" customWidth="1"/>
    <col min="13825" max="13825" width="55.28515625" style="116" customWidth="1"/>
    <col min="13826" max="14076" width="9.140625" style="116"/>
    <col min="14077" max="14077" width="12.140625" style="116" customWidth="1"/>
    <col min="14078" max="14078" width="5.85546875" style="116" customWidth="1"/>
    <col min="14079" max="14079" width="23.5703125" style="116" customWidth="1"/>
    <col min="14080" max="14080" width="16" style="116" customWidth="1"/>
    <col min="14081" max="14081" width="55.28515625" style="116" customWidth="1"/>
    <col min="14082" max="14332" width="9.140625" style="116"/>
    <col min="14333" max="14333" width="12.140625" style="116" customWidth="1"/>
    <col min="14334" max="14334" width="5.85546875" style="116" customWidth="1"/>
    <col min="14335" max="14335" width="23.5703125" style="116" customWidth="1"/>
    <col min="14336" max="14336" width="16" style="116" customWidth="1"/>
    <col min="14337" max="14337" width="55.28515625" style="116" customWidth="1"/>
    <col min="14338" max="14588" width="9.140625" style="116"/>
    <col min="14589" max="14589" width="12.140625" style="116" customWidth="1"/>
    <col min="14590" max="14590" width="5.85546875" style="116" customWidth="1"/>
    <col min="14591" max="14591" width="23.5703125" style="116" customWidth="1"/>
    <col min="14592" max="14592" width="16" style="116" customWidth="1"/>
    <col min="14593" max="14593" width="55.28515625" style="116" customWidth="1"/>
    <col min="14594" max="14844" width="9.140625" style="116"/>
    <col min="14845" max="14845" width="12.140625" style="116" customWidth="1"/>
    <col min="14846" max="14846" width="5.85546875" style="116" customWidth="1"/>
    <col min="14847" max="14847" width="23.5703125" style="116" customWidth="1"/>
    <col min="14848" max="14848" width="16" style="116" customWidth="1"/>
    <col min="14849" max="14849" width="55.28515625" style="116" customWidth="1"/>
    <col min="14850" max="15100" width="9.140625" style="116"/>
    <col min="15101" max="15101" width="12.140625" style="116" customWidth="1"/>
    <col min="15102" max="15102" width="5.85546875" style="116" customWidth="1"/>
    <col min="15103" max="15103" width="23.5703125" style="116" customWidth="1"/>
    <col min="15104" max="15104" width="16" style="116" customWidth="1"/>
    <col min="15105" max="15105" width="55.28515625" style="116" customWidth="1"/>
    <col min="15106" max="15356" width="9.140625" style="116"/>
    <col min="15357" max="15357" width="12.140625" style="116" customWidth="1"/>
    <col min="15358" max="15358" width="5.85546875" style="116" customWidth="1"/>
    <col min="15359" max="15359" width="23.5703125" style="116" customWidth="1"/>
    <col min="15360" max="15360" width="16" style="116" customWidth="1"/>
    <col min="15361" max="15361" width="55.28515625" style="116" customWidth="1"/>
    <col min="15362" max="15612" width="9.140625" style="116"/>
    <col min="15613" max="15613" width="12.140625" style="116" customWidth="1"/>
    <col min="15614" max="15614" width="5.85546875" style="116" customWidth="1"/>
    <col min="15615" max="15615" width="23.5703125" style="116" customWidth="1"/>
    <col min="15616" max="15616" width="16" style="116" customWidth="1"/>
    <col min="15617" max="15617" width="55.28515625" style="116" customWidth="1"/>
    <col min="15618" max="15868" width="9.140625" style="116"/>
    <col min="15869" max="15869" width="12.140625" style="116" customWidth="1"/>
    <col min="15870" max="15870" width="5.85546875" style="116" customWidth="1"/>
    <col min="15871" max="15871" width="23.5703125" style="116" customWidth="1"/>
    <col min="15872" max="15872" width="16" style="116" customWidth="1"/>
    <col min="15873" max="15873" width="55.28515625" style="116" customWidth="1"/>
    <col min="15874" max="16124" width="9.140625" style="116"/>
    <col min="16125" max="16125" width="12.140625" style="116" customWidth="1"/>
    <col min="16126" max="16126" width="5.85546875" style="116" customWidth="1"/>
    <col min="16127" max="16127" width="23.5703125" style="116" customWidth="1"/>
    <col min="16128" max="16128" width="16" style="116" customWidth="1"/>
    <col min="16129" max="16129" width="55.28515625" style="116" customWidth="1"/>
    <col min="16130" max="16384" width="9.140625" style="116"/>
  </cols>
  <sheetData>
    <row r="1" spans="1:14" s="107" customFormat="1" ht="32.25" customHeight="1" x14ac:dyDescent="0.25">
      <c r="B1" s="105"/>
      <c r="C1" s="105"/>
      <c r="D1" s="106"/>
      <c r="F1" s="108"/>
      <c r="H1" s="106" t="s">
        <v>1116</v>
      </c>
      <c r="I1" s="108"/>
      <c r="J1" s="108"/>
      <c r="K1" s="108"/>
      <c r="L1" s="108"/>
      <c r="M1" s="108"/>
      <c r="N1" s="108"/>
    </row>
    <row r="2" spans="1:14" ht="35.25" customHeight="1" x14ac:dyDescent="0.25"/>
    <row r="3" spans="1:14" ht="39" customHeight="1" x14ac:dyDescent="0.25">
      <c r="A3" s="135" t="s">
        <v>1117</v>
      </c>
      <c r="B3" s="136" t="s">
        <v>171</v>
      </c>
      <c r="C3" s="137" t="s">
        <v>170</v>
      </c>
      <c r="D3" s="136" t="s">
        <v>372</v>
      </c>
      <c r="E3" s="138" t="s">
        <v>296</v>
      </c>
      <c r="F3" s="136" t="s">
        <v>473</v>
      </c>
      <c r="G3" s="138" t="s">
        <v>297</v>
      </c>
      <c r="H3" s="136" t="s">
        <v>298</v>
      </c>
      <c r="I3" s="136" t="s">
        <v>370</v>
      </c>
      <c r="J3" s="136" t="s">
        <v>375</v>
      </c>
      <c r="K3" s="136" t="s">
        <v>301</v>
      </c>
      <c r="L3" s="139" t="s">
        <v>302</v>
      </c>
      <c r="M3" s="136" t="s">
        <v>303</v>
      </c>
      <c r="N3" s="140" t="s">
        <v>304</v>
      </c>
    </row>
    <row r="4" spans="1:14" s="117" customFormat="1" ht="112.5" customHeight="1" x14ac:dyDescent="0.25">
      <c r="A4" s="132">
        <v>1</v>
      </c>
      <c r="B4" s="120" t="s">
        <v>1118</v>
      </c>
      <c r="C4" s="122">
        <v>1327033052</v>
      </c>
      <c r="D4" s="121" t="s">
        <v>1119</v>
      </c>
      <c r="E4" s="123" t="s">
        <v>365</v>
      </c>
      <c r="F4" s="123" t="s">
        <v>355</v>
      </c>
      <c r="G4" s="123" t="s">
        <v>369</v>
      </c>
      <c r="H4" s="123" t="s">
        <v>361</v>
      </c>
      <c r="I4" s="121" t="s">
        <v>494</v>
      </c>
      <c r="J4" s="124">
        <v>43347</v>
      </c>
      <c r="K4" s="121" t="s">
        <v>1127</v>
      </c>
      <c r="L4" s="121" t="s">
        <v>1120</v>
      </c>
      <c r="M4" s="61" t="s">
        <v>1121</v>
      </c>
      <c r="N4" s="133" t="s">
        <v>567</v>
      </c>
    </row>
    <row r="5" spans="1:14" s="117" customFormat="1" ht="38.25" x14ac:dyDescent="0.25">
      <c r="A5" s="132">
        <v>2</v>
      </c>
      <c r="B5" s="121" t="s">
        <v>1165</v>
      </c>
      <c r="C5" s="122">
        <v>1327032098</v>
      </c>
      <c r="D5" s="121" t="s">
        <v>566</v>
      </c>
      <c r="E5" s="123" t="s">
        <v>365</v>
      </c>
      <c r="F5" s="123" t="s">
        <v>355</v>
      </c>
      <c r="G5" s="123" t="s">
        <v>369</v>
      </c>
      <c r="H5" s="123" t="s">
        <v>361</v>
      </c>
      <c r="I5" s="121" t="s">
        <v>494</v>
      </c>
      <c r="J5" s="125" t="s">
        <v>1122</v>
      </c>
      <c r="K5" s="121" t="s">
        <v>1128</v>
      </c>
      <c r="L5" s="126" t="s">
        <v>1125</v>
      </c>
      <c r="M5" s="61" t="s">
        <v>1124</v>
      </c>
      <c r="N5" s="144" t="s">
        <v>1123</v>
      </c>
    </row>
    <row r="6" spans="1:14" s="117" customFormat="1" ht="33.75" customHeight="1" x14ac:dyDescent="0.25">
      <c r="A6" s="132">
        <v>3</v>
      </c>
      <c r="B6" s="121" t="s">
        <v>1166</v>
      </c>
      <c r="C6" s="122">
        <v>132800020499</v>
      </c>
      <c r="D6" s="121" t="s">
        <v>1126</v>
      </c>
      <c r="E6" s="123" t="s">
        <v>365</v>
      </c>
      <c r="F6" s="123" t="s">
        <v>357</v>
      </c>
      <c r="G6" s="123" t="s">
        <v>369</v>
      </c>
      <c r="H6" s="123" t="s">
        <v>360</v>
      </c>
      <c r="I6" s="121" t="s">
        <v>494</v>
      </c>
      <c r="J6" s="125">
        <v>35314</v>
      </c>
      <c r="K6" s="121" t="s">
        <v>494</v>
      </c>
      <c r="L6" s="121" t="s">
        <v>1180</v>
      </c>
      <c r="M6" s="121" t="s">
        <v>567</v>
      </c>
      <c r="N6" s="133" t="s">
        <v>567</v>
      </c>
    </row>
    <row r="7" spans="1:14" s="117" customFormat="1" ht="38.25" x14ac:dyDescent="0.25">
      <c r="A7" s="132">
        <v>4</v>
      </c>
      <c r="B7" s="121" t="s">
        <v>1167</v>
      </c>
      <c r="C7" s="122">
        <v>1328012070</v>
      </c>
      <c r="D7" s="121" t="s">
        <v>600</v>
      </c>
      <c r="E7" s="123" t="s">
        <v>365</v>
      </c>
      <c r="F7" s="123" t="s">
        <v>355</v>
      </c>
      <c r="G7" s="123" t="s">
        <v>369</v>
      </c>
      <c r="H7" s="123" t="s">
        <v>360</v>
      </c>
      <c r="I7" s="121" t="s">
        <v>494</v>
      </c>
      <c r="J7" s="125">
        <v>42395</v>
      </c>
      <c r="K7" s="121" t="s">
        <v>1134</v>
      </c>
      <c r="L7" s="126" t="s">
        <v>1137</v>
      </c>
      <c r="M7" s="61" t="s">
        <v>1136</v>
      </c>
      <c r="N7" s="144" t="s">
        <v>1135</v>
      </c>
    </row>
    <row r="8" spans="1:14" s="117" customFormat="1" ht="25.5" x14ac:dyDescent="0.25">
      <c r="A8" s="132">
        <v>5</v>
      </c>
      <c r="B8" s="121" t="s">
        <v>1140</v>
      </c>
      <c r="C8" s="122">
        <v>1328908927</v>
      </c>
      <c r="D8" s="121" t="s">
        <v>1139</v>
      </c>
      <c r="E8" s="123" t="s">
        <v>364</v>
      </c>
      <c r="F8" s="123" t="s">
        <v>355</v>
      </c>
      <c r="G8" s="123" t="s">
        <v>369</v>
      </c>
      <c r="H8" s="123" t="s">
        <v>360</v>
      </c>
      <c r="I8" s="121" t="s">
        <v>494</v>
      </c>
      <c r="J8" s="125" t="s">
        <v>1138</v>
      </c>
      <c r="K8" s="121" t="s">
        <v>1142</v>
      </c>
      <c r="L8" s="126" t="s">
        <v>1143</v>
      </c>
      <c r="M8" s="61" t="s">
        <v>1141</v>
      </c>
      <c r="N8" s="133" t="s">
        <v>567</v>
      </c>
    </row>
    <row r="9" spans="1:14" s="117" customFormat="1" ht="51" x14ac:dyDescent="0.25">
      <c r="A9" s="132">
        <v>6</v>
      </c>
      <c r="B9" s="121" t="s">
        <v>1145</v>
      </c>
      <c r="C9" s="122">
        <v>1326230629</v>
      </c>
      <c r="D9" s="121" t="s">
        <v>1144</v>
      </c>
      <c r="E9" s="123" t="s">
        <v>365</v>
      </c>
      <c r="F9" s="123" t="s">
        <v>355</v>
      </c>
      <c r="G9" s="123" t="s">
        <v>369</v>
      </c>
      <c r="H9" s="123" t="s">
        <v>360</v>
      </c>
      <c r="I9" s="121" t="s">
        <v>494</v>
      </c>
      <c r="J9" s="125">
        <v>42067</v>
      </c>
      <c r="K9" s="121" t="s">
        <v>1146</v>
      </c>
      <c r="L9" s="126" t="s">
        <v>1147</v>
      </c>
      <c r="M9" s="121" t="s">
        <v>567</v>
      </c>
      <c r="N9" s="133" t="s">
        <v>567</v>
      </c>
    </row>
    <row r="10" spans="1:14" s="117" customFormat="1" ht="38.25" x14ac:dyDescent="0.25">
      <c r="A10" s="132">
        <v>7</v>
      </c>
      <c r="B10" s="121" t="s">
        <v>1149</v>
      </c>
      <c r="C10" s="122">
        <v>1327029120</v>
      </c>
      <c r="D10" s="121" t="s">
        <v>566</v>
      </c>
      <c r="E10" s="123" t="s">
        <v>365</v>
      </c>
      <c r="F10" s="123" t="s">
        <v>355</v>
      </c>
      <c r="G10" s="123" t="s">
        <v>369</v>
      </c>
      <c r="H10" s="123" t="s">
        <v>361</v>
      </c>
      <c r="I10" s="121" t="s">
        <v>494</v>
      </c>
      <c r="J10" s="125" t="s">
        <v>1148</v>
      </c>
      <c r="K10" s="121" t="s">
        <v>1150</v>
      </c>
      <c r="L10" s="126" t="s">
        <v>1151</v>
      </c>
      <c r="M10" s="61" t="s">
        <v>1153</v>
      </c>
      <c r="N10" s="144" t="s">
        <v>1152</v>
      </c>
    </row>
    <row r="11" spans="1:14" s="117" customFormat="1" ht="38.25" x14ac:dyDescent="0.25">
      <c r="A11" s="132">
        <v>8</v>
      </c>
      <c r="B11" s="121" t="s">
        <v>1155</v>
      </c>
      <c r="C11" s="122" t="s">
        <v>1154</v>
      </c>
      <c r="D11" s="121" t="s">
        <v>566</v>
      </c>
      <c r="E11" s="123" t="s">
        <v>365</v>
      </c>
      <c r="F11" s="123" t="s">
        <v>355</v>
      </c>
      <c r="G11" s="123" t="s">
        <v>369</v>
      </c>
      <c r="H11" s="123" t="s">
        <v>360</v>
      </c>
      <c r="I11" s="121" t="s">
        <v>494</v>
      </c>
      <c r="J11" s="125">
        <v>43623</v>
      </c>
      <c r="K11" s="121" t="s">
        <v>1156</v>
      </c>
      <c r="L11" s="121">
        <v>89176940948</v>
      </c>
      <c r="M11" s="61" t="s">
        <v>1181</v>
      </c>
      <c r="N11" s="133" t="s">
        <v>567</v>
      </c>
    </row>
    <row r="12" spans="1:14" s="117" customFormat="1" ht="38.25" x14ac:dyDescent="0.25">
      <c r="A12" s="132">
        <v>9</v>
      </c>
      <c r="B12" s="121" t="s">
        <v>1157</v>
      </c>
      <c r="C12" s="122">
        <v>1327029909</v>
      </c>
      <c r="D12" s="123" t="s">
        <v>1159</v>
      </c>
      <c r="E12" s="123" t="s">
        <v>365</v>
      </c>
      <c r="F12" s="123" t="s">
        <v>355</v>
      </c>
      <c r="G12" s="123" t="s">
        <v>369</v>
      </c>
      <c r="H12" s="123" t="s">
        <v>361</v>
      </c>
      <c r="I12" s="121" t="s">
        <v>494</v>
      </c>
      <c r="J12" s="127" t="s">
        <v>1158</v>
      </c>
      <c r="K12" s="121" t="s">
        <v>1160</v>
      </c>
      <c r="L12" s="128" t="s">
        <v>1162</v>
      </c>
      <c r="M12" s="61" t="s">
        <v>1161</v>
      </c>
      <c r="N12" s="133" t="s">
        <v>567</v>
      </c>
    </row>
    <row r="13" spans="1:14" s="117" customFormat="1" ht="38.25" x14ac:dyDescent="0.25">
      <c r="A13" s="132">
        <v>10</v>
      </c>
      <c r="B13" s="121" t="s">
        <v>1164</v>
      </c>
      <c r="C13" s="123" t="s">
        <v>1168</v>
      </c>
      <c r="D13" s="121" t="s">
        <v>566</v>
      </c>
      <c r="E13" s="123" t="s">
        <v>365</v>
      </c>
      <c r="F13" s="123" t="s">
        <v>355</v>
      </c>
      <c r="G13" s="123" t="s">
        <v>369</v>
      </c>
      <c r="H13" s="123" t="s">
        <v>361</v>
      </c>
      <c r="I13" s="121" t="s">
        <v>494</v>
      </c>
      <c r="J13" s="121" t="s">
        <v>1163</v>
      </c>
      <c r="K13" s="121" t="s">
        <v>1169</v>
      </c>
      <c r="L13" s="129" t="s">
        <v>1172</v>
      </c>
      <c r="M13" s="61" t="s">
        <v>1170</v>
      </c>
      <c r="N13" s="133" t="s">
        <v>1171</v>
      </c>
    </row>
    <row r="14" spans="1:14" s="117" customFormat="1" ht="38.25" x14ac:dyDescent="0.25">
      <c r="A14" s="132">
        <v>11</v>
      </c>
      <c r="B14" s="121" t="s">
        <v>1174</v>
      </c>
      <c r="C14" s="123" t="s">
        <v>1175</v>
      </c>
      <c r="D14" s="121" t="s">
        <v>566</v>
      </c>
      <c r="E14" s="123" t="s">
        <v>365</v>
      </c>
      <c r="F14" s="123" t="s">
        <v>355</v>
      </c>
      <c r="G14" s="123" t="s">
        <v>369</v>
      </c>
      <c r="H14" s="123" t="s">
        <v>360</v>
      </c>
      <c r="I14" s="121" t="s">
        <v>494</v>
      </c>
      <c r="J14" s="121" t="s">
        <v>1173</v>
      </c>
      <c r="K14" s="121" t="s">
        <v>1176</v>
      </c>
      <c r="L14" s="121" t="s">
        <v>1177</v>
      </c>
      <c r="M14" s="121" t="s">
        <v>567</v>
      </c>
      <c r="N14" s="133" t="s">
        <v>567</v>
      </c>
    </row>
    <row r="15" spans="1:14" s="117" customFormat="1" ht="25.5" x14ac:dyDescent="0.25">
      <c r="A15" s="132">
        <v>12</v>
      </c>
      <c r="B15" s="121" t="s">
        <v>1184</v>
      </c>
      <c r="C15" s="123">
        <v>132703311710</v>
      </c>
      <c r="D15" s="121" t="s">
        <v>1185</v>
      </c>
      <c r="E15" s="123" t="s">
        <v>365</v>
      </c>
      <c r="F15" s="123" t="s">
        <v>358</v>
      </c>
      <c r="G15" s="123" t="s">
        <v>369</v>
      </c>
      <c r="H15" s="123" t="s">
        <v>360</v>
      </c>
      <c r="I15" s="121" t="s">
        <v>494</v>
      </c>
      <c r="J15" s="125">
        <v>42779</v>
      </c>
      <c r="K15" s="121" t="s">
        <v>494</v>
      </c>
      <c r="L15" s="121">
        <v>89773292450</v>
      </c>
      <c r="M15" s="121" t="s">
        <v>567</v>
      </c>
      <c r="N15" s="133" t="s">
        <v>567</v>
      </c>
    </row>
    <row r="16" spans="1:14" s="117" customFormat="1" ht="25.5" x14ac:dyDescent="0.25">
      <c r="A16" s="132">
        <v>13</v>
      </c>
      <c r="B16" s="121" t="s">
        <v>1186</v>
      </c>
      <c r="C16" s="123">
        <v>132813736000</v>
      </c>
      <c r="D16" s="121" t="s">
        <v>1187</v>
      </c>
      <c r="E16" s="123" t="s">
        <v>365</v>
      </c>
      <c r="F16" s="123" t="s">
        <v>357</v>
      </c>
      <c r="G16" s="123" t="s">
        <v>369</v>
      </c>
      <c r="H16" s="123" t="s">
        <v>360</v>
      </c>
      <c r="I16" s="121" t="s">
        <v>494</v>
      </c>
      <c r="J16" s="125">
        <v>43318</v>
      </c>
      <c r="K16" s="121" t="s">
        <v>494</v>
      </c>
      <c r="L16" s="121">
        <v>89279761999</v>
      </c>
      <c r="M16" s="61" t="s">
        <v>1188</v>
      </c>
      <c r="N16" s="133" t="s">
        <v>567</v>
      </c>
    </row>
    <row r="17" spans="1:14" s="117" customFormat="1" ht="38.25" x14ac:dyDescent="0.25">
      <c r="A17" s="132">
        <v>14</v>
      </c>
      <c r="B17" s="121" t="s">
        <v>1189</v>
      </c>
      <c r="C17" s="123">
        <v>1326214539</v>
      </c>
      <c r="D17" s="121" t="s">
        <v>1190</v>
      </c>
      <c r="E17" s="123" t="s">
        <v>365</v>
      </c>
      <c r="F17" s="123" t="s">
        <v>355</v>
      </c>
      <c r="G17" s="123" t="s">
        <v>369</v>
      </c>
      <c r="H17" s="123" t="s">
        <v>360</v>
      </c>
      <c r="I17" s="121" t="s">
        <v>494</v>
      </c>
      <c r="J17" s="125">
        <v>40259</v>
      </c>
      <c r="K17" s="121" t="s">
        <v>1191</v>
      </c>
      <c r="L17" s="121" t="s">
        <v>1192</v>
      </c>
      <c r="M17" s="61" t="s">
        <v>1193</v>
      </c>
      <c r="N17" s="133" t="s">
        <v>567</v>
      </c>
    </row>
    <row r="18" spans="1:14" s="117" customFormat="1" ht="25.5" x14ac:dyDescent="0.25">
      <c r="A18" s="132">
        <v>15</v>
      </c>
      <c r="B18" s="121" t="s">
        <v>1194</v>
      </c>
      <c r="C18" s="123">
        <v>132600203216</v>
      </c>
      <c r="D18" s="121" t="s">
        <v>1195</v>
      </c>
      <c r="E18" s="123" t="s">
        <v>365</v>
      </c>
      <c r="F18" s="123" t="s">
        <v>357</v>
      </c>
      <c r="G18" s="123" t="s">
        <v>369</v>
      </c>
      <c r="H18" s="123" t="s">
        <v>360</v>
      </c>
      <c r="I18" s="121" t="s">
        <v>494</v>
      </c>
      <c r="J18" s="125">
        <v>42976</v>
      </c>
      <c r="K18" s="121" t="s">
        <v>494</v>
      </c>
      <c r="L18" s="130">
        <v>79271874105</v>
      </c>
      <c r="M18" s="121" t="s">
        <v>567</v>
      </c>
      <c r="N18" s="133" t="s">
        <v>567</v>
      </c>
    </row>
    <row r="19" spans="1:14" s="117" customFormat="1" ht="38.25" x14ac:dyDescent="0.25">
      <c r="A19" s="132">
        <v>16</v>
      </c>
      <c r="B19" s="121" t="s">
        <v>1200</v>
      </c>
      <c r="C19" s="123">
        <v>1326236003</v>
      </c>
      <c r="D19" s="121" t="s">
        <v>1201</v>
      </c>
      <c r="E19" s="123" t="s">
        <v>365</v>
      </c>
      <c r="F19" s="123" t="s">
        <v>355</v>
      </c>
      <c r="G19" s="123" t="s">
        <v>369</v>
      </c>
      <c r="H19" s="123" t="s">
        <v>360</v>
      </c>
      <c r="I19" s="121" t="s">
        <v>494</v>
      </c>
      <c r="J19" s="125">
        <v>42611</v>
      </c>
      <c r="K19" s="121" t="s">
        <v>1202</v>
      </c>
      <c r="L19" s="121" t="s">
        <v>567</v>
      </c>
      <c r="M19" s="61" t="s">
        <v>1203</v>
      </c>
      <c r="N19" s="133" t="s">
        <v>567</v>
      </c>
    </row>
    <row r="20" spans="1:14" s="117" customFormat="1" ht="51" x14ac:dyDescent="0.25">
      <c r="A20" s="132">
        <v>17</v>
      </c>
      <c r="B20" s="121" t="s">
        <v>1204</v>
      </c>
      <c r="C20" s="123">
        <v>7325049026</v>
      </c>
      <c r="D20" s="121" t="s">
        <v>1205</v>
      </c>
      <c r="E20" s="123" t="s">
        <v>363</v>
      </c>
      <c r="F20" s="123" t="s">
        <v>355</v>
      </c>
      <c r="G20" s="123" t="s">
        <v>367</v>
      </c>
      <c r="H20" s="123" t="s">
        <v>360</v>
      </c>
      <c r="I20" s="121" t="s">
        <v>494</v>
      </c>
      <c r="J20" s="121" t="s">
        <v>1206</v>
      </c>
      <c r="K20" s="121" t="s">
        <v>1207</v>
      </c>
      <c r="L20" s="121" t="s">
        <v>1208</v>
      </c>
      <c r="M20" s="61" t="s">
        <v>1209</v>
      </c>
      <c r="N20" s="133" t="s">
        <v>567</v>
      </c>
    </row>
    <row r="21" spans="1:14" s="117" customFormat="1" ht="51" x14ac:dyDescent="0.25">
      <c r="A21" s="132">
        <v>18</v>
      </c>
      <c r="B21" s="121" t="s">
        <v>1210</v>
      </c>
      <c r="C21" s="123">
        <v>1328011083</v>
      </c>
      <c r="D21" s="121" t="s">
        <v>500</v>
      </c>
      <c r="E21" s="123" t="s">
        <v>365</v>
      </c>
      <c r="F21" s="123" t="s">
        <v>355</v>
      </c>
      <c r="G21" s="123" t="s">
        <v>369</v>
      </c>
      <c r="H21" s="123" t="s">
        <v>360</v>
      </c>
      <c r="I21" s="121" t="s">
        <v>494</v>
      </c>
      <c r="J21" s="121" t="s">
        <v>1211</v>
      </c>
      <c r="K21" s="121" t="s">
        <v>1212</v>
      </c>
      <c r="L21" s="121" t="s">
        <v>1213</v>
      </c>
      <c r="M21" s="61" t="s">
        <v>1214</v>
      </c>
      <c r="N21" s="133" t="s">
        <v>567</v>
      </c>
    </row>
    <row r="22" spans="1:14" s="117" customFormat="1" ht="38.25" x14ac:dyDescent="0.25">
      <c r="A22" s="132">
        <v>19</v>
      </c>
      <c r="B22" s="121" t="s">
        <v>1225</v>
      </c>
      <c r="C22" s="123" t="s">
        <v>1226</v>
      </c>
      <c r="D22" s="121" t="s">
        <v>1227</v>
      </c>
      <c r="E22" s="123" t="s">
        <v>363</v>
      </c>
      <c r="F22" s="123" t="s">
        <v>355</v>
      </c>
      <c r="G22" s="123" t="s">
        <v>368</v>
      </c>
      <c r="H22" s="123" t="s">
        <v>360</v>
      </c>
      <c r="I22" s="121" t="s">
        <v>494</v>
      </c>
      <c r="J22" s="121" t="s">
        <v>1224</v>
      </c>
      <c r="K22" s="121" t="s">
        <v>1228</v>
      </c>
      <c r="L22" s="121" t="s">
        <v>1229</v>
      </c>
      <c r="M22" s="146" t="s">
        <v>1231</v>
      </c>
      <c r="N22" s="147" t="s">
        <v>1230</v>
      </c>
    </row>
    <row r="23" spans="1:14" s="117" customFormat="1" ht="38.25" x14ac:dyDescent="0.25">
      <c r="A23" s="132">
        <v>20</v>
      </c>
      <c r="B23" s="121" t="s">
        <v>1232</v>
      </c>
      <c r="C23" s="123">
        <v>130601559243</v>
      </c>
      <c r="D23" s="121" t="s">
        <v>1235</v>
      </c>
      <c r="E23" s="123" t="s">
        <v>365</v>
      </c>
      <c r="F23" s="123" t="s">
        <v>357</v>
      </c>
      <c r="G23" s="123" t="s">
        <v>369</v>
      </c>
      <c r="H23" s="123" t="s">
        <v>360</v>
      </c>
      <c r="I23" s="121" t="s">
        <v>1234</v>
      </c>
      <c r="J23" s="125">
        <v>40767</v>
      </c>
      <c r="K23" s="121" t="s">
        <v>1233</v>
      </c>
      <c r="L23" s="121" t="s">
        <v>567</v>
      </c>
      <c r="M23" s="121" t="s">
        <v>567</v>
      </c>
      <c r="N23" s="133" t="s">
        <v>567</v>
      </c>
    </row>
    <row r="24" spans="1:14" s="117" customFormat="1" ht="51" x14ac:dyDescent="0.25">
      <c r="A24" s="132">
        <v>21</v>
      </c>
      <c r="B24" s="121" t="s">
        <v>1237</v>
      </c>
      <c r="C24" s="123">
        <v>1326231647</v>
      </c>
      <c r="D24" s="121" t="s">
        <v>1238</v>
      </c>
      <c r="E24" s="123" t="s">
        <v>363</v>
      </c>
      <c r="F24" s="123" t="s">
        <v>355</v>
      </c>
      <c r="G24" s="123" t="s">
        <v>367</v>
      </c>
      <c r="H24" s="123" t="s">
        <v>360</v>
      </c>
      <c r="I24" s="121" t="s">
        <v>494</v>
      </c>
      <c r="J24" s="121" t="s">
        <v>1236</v>
      </c>
      <c r="K24" s="121" t="s">
        <v>1239</v>
      </c>
      <c r="L24" s="121" t="s">
        <v>1240</v>
      </c>
      <c r="M24" s="146" t="s">
        <v>1241</v>
      </c>
      <c r="N24" s="133" t="s">
        <v>567</v>
      </c>
    </row>
    <row r="25" spans="1:14" s="117" customFormat="1" ht="25.5" x14ac:dyDescent="0.25">
      <c r="A25" s="132">
        <v>22</v>
      </c>
      <c r="B25" s="121" t="s">
        <v>1242</v>
      </c>
      <c r="C25" s="123">
        <v>132608223408</v>
      </c>
      <c r="D25" s="121" t="s">
        <v>1244</v>
      </c>
      <c r="E25" s="123" t="s">
        <v>365</v>
      </c>
      <c r="F25" s="123" t="s">
        <v>357</v>
      </c>
      <c r="G25" s="123" t="s">
        <v>369</v>
      </c>
      <c r="H25" s="123" t="s">
        <v>360</v>
      </c>
      <c r="I25" s="121" t="s">
        <v>494</v>
      </c>
      <c r="J25" s="125">
        <v>40812</v>
      </c>
      <c r="K25" s="121" t="s">
        <v>494</v>
      </c>
      <c r="L25" s="121">
        <v>89279753525</v>
      </c>
      <c r="M25" s="146" t="s">
        <v>1243</v>
      </c>
      <c r="N25" s="133" t="s">
        <v>567</v>
      </c>
    </row>
    <row r="26" spans="1:14" s="117" customFormat="1" ht="38.25" x14ac:dyDescent="0.25">
      <c r="A26" s="132">
        <v>23</v>
      </c>
      <c r="B26" s="121" t="s">
        <v>1245</v>
      </c>
      <c r="C26" s="123">
        <v>132800429806</v>
      </c>
      <c r="D26" s="121" t="s">
        <v>1201</v>
      </c>
      <c r="E26" s="123" t="s">
        <v>365</v>
      </c>
      <c r="F26" s="123" t="s">
        <v>357</v>
      </c>
      <c r="G26" s="123" t="s">
        <v>369</v>
      </c>
      <c r="H26" s="123" t="s">
        <v>360</v>
      </c>
      <c r="I26" s="121" t="s">
        <v>1248</v>
      </c>
      <c r="J26" s="125">
        <v>35913</v>
      </c>
      <c r="K26" s="121" t="s">
        <v>1247</v>
      </c>
      <c r="L26" s="121">
        <v>89271706459</v>
      </c>
      <c r="M26" s="146" t="s">
        <v>1246</v>
      </c>
      <c r="N26" s="147" t="s">
        <v>1249</v>
      </c>
    </row>
    <row r="27" spans="1:14" s="117" customFormat="1" ht="38.25" x14ac:dyDescent="0.25">
      <c r="A27" s="132">
        <v>24</v>
      </c>
      <c r="B27" s="121" t="s">
        <v>1253</v>
      </c>
      <c r="C27" s="123" t="s">
        <v>1252</v>
      </c>
      <c r="D27" s="121" t="s">
        <v>1251</v>
      </c>
      <c r="E27" s="123" t="s">
        <v>363</v>
      </c>
      <c r="F27" s="123" t="s">
        <v>355</v>
      </c>
      <c r="G27" s="123" t="s">
        <v>368</v>
      </c>
      <c r="H27" s="123" t="s">
        <v>360</v>
      </c>
      <c r="I27" s="121" t="s">
        <v>1255</v>
      </c>
      <c r="J27" s="121" t="s">
        <v>1250</v>
      </c>
      <c r="K27" s="121" t="s">
        <v>1254</v>
      </c>
      <c r="L27" s="121" t="s">
        <v>1257</v>
      </c>
      <c r="M27" s="146" t="s">
        <v>1258</v>
      </c>
      <c r="N27" s="147" t="s">
        <v>1256</v>
      </c>
    </row>
    <row r="28" spans="1:14" s="117" customFormat="1" ht="38.25" x14ac:dyDescent="0.25">
      <c r="A28" s="132">
        <v>25</v>
      </c>
      <c r="B28" s="121" t="s">
        <v>1260</v>
      </c>
      <c r="C28" s="123" t="s">
        <v>1261</v>
      </c>
      <c r="D28" s="121" t="s">
        <v>1262</v>
      </c>
      <c r="E28" s="123" t="s">
        <v>365</v>
      </c>
      <c r="F28" s="123" t="s">
        <v>355</v>
      </c>
      <c r="G28" s="123" t="s">
        <v>369</v>
      </c>
      <c r="H28" s="123" t="s">
        <v>360</v>
      </c>
      <c r="I28" s="121" t="s">
        <v>494</v>
      </c>
      <c r="J28" s="121" t="s">
        <v>1259</v>
      </c>
      <c r="K28" s="121" t="s">
        <v>1263</v>
      </c>
      <c r="L28" s="121" t="s">
        <v>1264</v>
      </c>
      <c r="M28" s="121" t="s">
        <v>567</v>
      </c>
      <c r="N28" s="133" t="s">
        <v>567</v>
      </c>
    </row>
    <row r="29" spans="1:14" s="117" customFormat="1" ht="51" x14ac:dyDescent="0.25">
      <c r="A29" s="132">
        <v>26</v>
      </c>
      <c r="B29" s="121" t="s">
        <v>1266</v>
      </c>
      <c r="C29" s="123" t="s">
        <v>1267</v>
      </c>
      <c r="D29" s="121" t="s">
        <v>500</v>
      </c>
      <c r="E29" s="123" t="s">
        <v>365</v>
      </c>
      <c r="F29" s="123" t="s">
        <v>355</v>
      </c>
      <c r="G29" s="123" t="s">
        <v>367</v>
      </c>
      <c r="H29" s="123" t="s">
        <v>360</v>
      </c>
      <c r="I29" s="121" t="s">
        <v>494</v>
      </c>
      <c r="J29" s="121" t="s">
        <v>1265</v>
      </c>
      <c r="K29" s="121" t="s">
        <v>1268</v>
      </c>
      <c r="L29" s="121" t="s">
        <v>1269</v>
      </c>
      <c r="M29" s="121" t="s">
        <v>567</v>
      </c>
      <c r="N29" s="133" t="s">
        <v>567</v>
      </c>
    </row>
    <row r="30" spans="1:14" s="117" customFormat="1" ht="38.25" x14ac:dyDescent="0.25">
      <c r="A30" s="132">
        <v>27</v>
      </c>
      <c r="B30" s="121" t="s">
        <v>1270</v>
      </c>
      <c r="C30" s="123">
        <v>132605578850</v>
      </c>
      <c r="D30" s="121" t="s">
        <v>1271</v>
      </c>
      <c r="E30" s="123" t="s">
        <v>365</v>
      </c>
      <c r="F30" s="123" t="s">
        <v>357</v>
      </c>
      <c r="G30" s="123" t="s">
        <v>369</v>
      </c>
      <c r="H30" s="123" t="s">
        <v>360</v>
      </c>
      <c r="I30" s="121" t="s">
        <v>494</v>
      </c>
      <c r="J30" s="125">
        <v>41996</v>
      </c>
      <c r="K30" s="121" t="s">
        <v>494</v>
      </c>
      <c r="L30" s="121">
        <v>89279771924</v>
      </c>
      <c r="M30" s="121" t="s">
        <v>567</v>
      </c>
      <c r="N30" s="133" t="s">
        <v>567</v>
      </c>
    </row>
    <row r="31" spans="1:14" s="117" customFormat="1" ht="38.25" x14ac:dyDescent="0.25">
      <c r="A31" s="132">
        <v>28</v>
      </c>
      <c r="B31" s="121" t="s">
        <v>1273</v>
      </c>
      <c r="C31" s="123">
        <v>1328018000</v>
      </c>
      <c r="D31" s="121" t="s">
        <v>1274</v>
      </c>
      <c r="E31" s="123" t="s">
        <v>365</v>
      </c>
      <c r="F31" s="123" t="s">
        <v>355</v>
      </c>
      <c r="G31" s="123" t="s">
        <v>369</v>
      </c>
      <c r="H31" s="123" t="s">
        <v>360</v>
      </c>
      <c r="I31" s="121" t="s">
        <v>494</v>
      </c>
      <c r="J31" s="121" t="s">
        <v>1272</v>
      </c>
      <c r="K31" s="121" t="s">
        <v>1275</v>
      </c>
      <c r="L31" s="121" t="s">
        <v>567</v>
      </c>
      <c r="M31" s="146" t="s">
        <v>1276</v>
      </c>
      <c r="N31" s="133" t="s">
        <v>567</v>
      </c>
    </row>
    <row r="32" spans="1:14" s="117" customFormat="1" ht="38.25" x14ac:dyDescent="0.25">
      <c r="A32" s="132">
        <v>29</v>
      </c>
      <c r="B32" s="121" t="s">
        <v>1277</v>
      </c>
      <c r="C32" s="123">
        <v>1326223300</v>
      </c>
      <c r="D32" s="121" t="s">
        <v>1278</v>
      </c>
      <c r="E32" s="123" t="s">
        <v>365</v>
      </c>
      <c r="F32" s="123" t="s">
        <v>355</v>
      </c>
      <c r="G32" s="123" t="s">
        <v>369</v>
      </c>
      <c r="H32" s="123" t="s">
        <v>361</v>
      </c>
      <c r="I32" s="121" t="s">
        <v>494</v>
      </c>
      <c r="J32" s="125">
        <v>41236</v>
      </c>
      <c r="K32" s="121" t="s">
        <v>1279</v>
      </c>
      <c r="L32" s="121" t="s">
        <v>1280</v>
      </c>
      <c r="M32" s="121" t="s">
        <v>567</v>
      </c>
      <c r="N32" s="133" t="s">
        <v>567</v>
      </c>
    </row>
    <row r="33" spans="1:14" s="117" customFormat="1" ht="38.25" x14ac:dyDescent="0.25">
      <c r="A33" s="132">
        <v>30</v>
      </c>
      <c r="B33" s="121" t="s">
        <v>1281</v>
      </c>
      <c r="C33" s="123">
        <v>132602292740</v>
      </c>
      <c r="D33" s="121" t="s">
        <v>1282</v>
      </c>
      <c r="E33" s="123" t="s">
        <v>365</v>
      </c>
      <c r="F33" s="123" t="s">
        <v>357</v>
      </c>
      <c r="G33" s="123" t="s">
        <v>369</v>
      </c>
      <c r="H33" s="123" t="s">
        <v>360</v>
      </c>
      <c r="I33" s="121" t="s">
        <v>494</v>
      </c>
      <c r="J33" s="125">
        <v>39681</v>
      </c>
      <c r="K33" s="121" t="s">
        <v>494</v>
      </c>
      <c r="L33" s="121">
        <v>89272746490</v>
      </c>
      <c r="M33" s="121" t="s">
        <v>567</v>
      </c>
      <c r="N33" s="133" t="s">
        <v>567</v>
      </c>
    </row>
    <row r="34" spans="1:14" s="117" customFormat="1" ht="44.25" customHeight="1" x14ac:dyDescent="0.25">
      <c r="A34" s="132">
        <v>31</v>
      </c>
      <c r="B34" s="121" t="s">
        <v>1283</v>
      </c>
      <c r="C34" s="123">
        <v>1327014772</v>
      </c>
      <c r="D34" s="121" t="s">
        <v>1284</v>
      </c>
      <c r="E34" s="123" t="s">
        <v>365</v>
      </c>
      <c r="F34" s="123" t="s">
        <v>355</v>
      </c>
      <c r="G34" s="123" t="s">
        <v>369</v>
      </c>
      <c r="H34" s="123" t="s">
        <v>360</v>
      </c>
      <c r="I34" s="121" t="s">
        <v>494</v>
      </c>
      <c r="J34" s="125">
        <v>40858</v>
      </c>
      <c r="K34" s="121" t="s">
        <v>1285</v>
      </c>
      <c r="L34" s="121">
        <v>89271741445</v>
      </c>
      <c r="M34" s="146" t="s">
        <v>1286</v>
      </c>
      <c r="N34" s="133" t="s">
        <v>567</v>
      </c>
    </row>
    <row r="35" spans="1:14" s="117" customFormat="1" ht="38.25" x14ac:dyDescent="0.25">
      <c r="A35" s="132">
        <v>32</v>
      </c>
      <c r="B35" s="121" t="s">
        <v>1288</v>
      </c>
      <c r="C35" s="123" t="s">
        <v>1290</v>
      </c>
      <c r="D35" s="121" t="s">
        <v>1289</v>
      </c>
      <c r="E35" s="123" t="s">
        <v>365</v>
      </c>
      <c r="F35" s="123" t="s">
        <v>355</v>
      </c>
      <c r="G35" s="123" t="s">
        <v>369</v>
      </c>
      <c r="H35" s="123" t="s">
        <v>360</v>
      </c>
      <c r="I35" s="121" t="s">
        <v>494</v>
      </c>
      <c r="J35" s="121" t="s">
        <v>1287</v>
      </c>
      <c r="K35" s="121" t="s">
        <v>1291</v>
      </c>
      <c r="L35" s="121">
        <v>89375183434</v>
      </c>
      <c r="M35" s="146" t="s">
        <v>1292</v>
      </c>
      <c r="N35" s="133" t="s">
        <v>567</v>
      </c>
    </row>
    <row r="36" spans="1:14" s="117" customFormat="1" ht="38.25" x14ac:dyDescent="0.25">
      <c r="A36" s="132">
        <v>33</v>
      </c>
      <c r="B36" s="121" t="s">
        <v>1294</v>
      </c>
      <c r="C36" s="123" t="s">
        <v>1295</v>
      </c>
      <c r="D36" s="121" t="s">
        <v>1278</v>
      </c>
      <c r="E36" s="123" t="s">
        <v>365</v>
      </c>
      <c r="F36" s="123" t="s">
        <v>355</v>
      </c>
      <c r="G36" s="123" t="s">
        <v>369</v>
      </c>
      <c r="H36" s="123" t="s">
        <v>360</v>
      </c>
      <c r="I36" s="121" t="s">
        <v>494</v>
      </c>
      <c r="J36" s="121" t="s">
        <v>1293</v>
      </c>
      <c r="K36" s="121" t="s">
        <v>1335</v>
      </c>
      <c r="L36" s="121" t="s">
        <v>1297</v>
      </c>
      <c r="M36" s="146" t="s">
        <v>1298</v>
      </c>
      <c r="N36" s="147" t="s">
        <v>1296</v>
      </c>
    </row>
    <row r="37" spans="1:14" s="117" customFormat="1" ht="38.25" x14ac:dyDescent="0.25">
      <c r="A37" s="132">
        <v>34</v>
      </c>
      <c r="B37" s="121" t="s">
        <v>1299</v>
      </c>
      <c r="C37" s="123">
        <v>131100009360</v>
      </c>
      <c r="D37" s="121" t="s">
        <v>1139</v>
      </c>
      <c r="E37" s="123" t="s">
        <v>365</v>
      </c>
      <c r="F37" s="123" t="s">
        <v>357</v>
      </c>
      <c r="G37" s="123" t="s">
        <v>369</v>
      </c>
      <c r="H37" s="123" t="s">
        <v>360</v>
      </c>
      <c r="I37" s="121" t="s">
        <v>1301</v>
      </c>
      <c r="J37" s="125">
        <v>35983</v>
      </c>
      <c r="K37" s="121" t="s">
        <v>1300</v>
      </c>
      <c r="L37" s="121" t="s">
        <v>567</v>
      </c>
      <c r="M37" s="121" t="s">
        <v>567</v>
      </c>
      <c r="N37" s="133" t="s">
        <v>567</v>
      </c>
    </row>
    <row r="38" spans="1:14" s="117" customFormat="1" ht="38.25" x14ac:dyDescent="0.25">
      <c r="A38" s="132">
        <v>35</v>
      </c>
      <c r="B38" s="121" t="s">
        <v>1302</v>
      </c>
      <c r="C38" s="123">
        <v>132600941301</v>
      </c>
      <c r="D38" s="121" t="s">
        <v>1303</v>
      </c>
      <c r="E38" s="123" t="s">
        <v>365</v>
      </c>
      <c r="F38" s="123" t="s">
        <v>357</v>
      </c>
      <c r="G38" s="123" t="s">
        <v>369</v>
      </c>
      <c r="H38" s="123" t="s">
        <v>360</v>
      </c>
      <c r="I38" s="121" t="s">
        <v>494</v>
      </c>
      <c r="J38" s="125">
        <v>41235</v>
      </c>
      <c r="K38" s="121" t="s">
        <v>494</v>
      </c>
      <c r="L38" s="129" t="s">
        <v>1304</v>
      </c>
      <c r="M38" s="121" t="s">
        <v>567</v>
      </c>
      <c r="N38" s="133" t="s">
        <v>567</v>
      </c>
    </row>
    <row r="39" spans="1:14" s="117" customFormat="1" ht="25.5" x14ac:dyDescent="0.25">
      <c r="A39" s="132">
        <v>36</v>
      </c>
      <c r="B39" s="121" t="s">
        <v>1306</v>
      </c>
      <c r="C39" s="123" t="s">
        <v>1307</v>
      </c>
      <c r="D39" s="121" t="s">
        <v>773</v>
      </c>
      <c r="E39" s="123" t="s">
        <v>365</v>
      </c>
      <c r="F39" s="123" t="s">
        <v>355</v>
      </c>
      <c r="G39" s="123" t="s">
        <v>369</v>
      </c>
      <c r="H39" s="123" t="s">
        <v>361</v>
      </c>
      <c r="I39" s="121" t="s">
        <v>494</v>
      </c>
      <c r="J39" s="121" t="s">
        <v>1305</v>
      </c>
      <c r="K39" s="121" t="s">
        <v>1308</v>
      </c>
      <c r="L39" s="121" t="s">
        <v>567</v>
      </c>
      <c r="M39" s="121" t="s">
        <v>567</v>
      </c>
      <c r="N39" s="133" t="s">
        <v>567</v>
      </c>
    </row>
    <row r="40" spans="1:14" s="117" customFormat="1" ht="38.25" x14ac:dyDescent="0.25">
      <c r="A40" s="132">
        <v>37</v>
      </c>
      <c r="B40" s="121" t="s">
        <v>1310</v>
      </c>
      <c r="C40" s="123" t="s">
        <v>1311</v>
      </c>
      <c r="D40" s="121" t="s">
        <v>493</v>
      </c>
      <c r="E40" s="123" t="s">
        <v>365</v>
      </c>
      <c r="F40" s="123" t="s">
        <v>355</v>
      </c>
      <c r="G40" s="123" t="s">
        <v>369</v>
      </c>
      <c r="H40" s="123" t="s">
        <v>360</v>
      </c>
      <c r="I40" s="121" t="s">
        <v>494</v>
      </c>
      <c r="J40" s="121" t="s">
        <v>1309</v>
      </c>
      <c r="K40" s="121" t="s">
        <v>1312</v>
      </c>
      <c r="L40" s="121" t="s">
        <v>1314</v>
      </c>
      <c r="M40" s="146" t="s">
        <v>1313</v>
      </c>
      <c r="N40" s="147" t="s">
        <v>1315</v>
      </c>
    </row>
    <row r="41" spans="1:14" s="117" customFormat="1" ht="38.25" x14ac:dyDescent="0.25">
      <c r="A41" s="132">
        <v>38</v>
      </c>
      <c r="B41" s="121" t="s">
        <v>1316</v>
      </c>
      <c r="C41" s="123">
        <v>131100378625</v>
      </c>
      <c r="D41" s="121" t="s">
        <v>1317</v>
      </c>
      <c r="E41" s="123" t="s">
        <v>365</v>
      </c>
      <c r="F41" s="123" t="s">
        <v>357</v>
      </c>
      <c r="G41" s="123" t="s">
        <v>369</v>
      </c>
      <c r="H41" s="123" t="s">
        <v>360</v>
      </c>
      <c r="I41" s="121" t="s">
        <v>1318</v>
      </c>
      <c r="J41" s="125">
        <v>41193</v>
      </c>
      <c r="K41" s="121" t="s">
        <v>1300</v>
      </c>
      <c r="L41" s="129" t="s">
        <v>1319</v>
      </c>
      <c r="M41" s="121" t="s">
        <v>567</v>
      </c>
      <c r="N41" s="133" t="s">
        <v>567</v>
      </c>
    </row>
    <row r="42" spans="1:14" s="117" customFormat="1" ht="25.5" x14ac:dyDescent="0.25">
      <c r="A42" s="132">
        <v>39</v>
      </c>
      <c r="B42" s="121" t="s">
        <v>1322</v>
      </c>
      <c r="C42" s="123" t="s">
        <v>1323</v>
      </c>
      <c r="D42" s="121" t="s">
        <v>1321</v>
      </c>
      <c r="E42" s="123" t="s">
        <v>363</v>
      </c>
      <c r="F42" s="123" t="s">
        <v>355</v>
      </c>
      <c r="G42" s="123" t="s">
        <v>367</v>
      </c>
      <c r="H42" s="123" t="s">
        <v>360</v>
      </c>
      <c r="I42" s="121" t="s">
        <v>494</v>
      </c>
      <c r="J42" s="125">
        <v>37559</v>
      </c>
      <c r="K42" s="121" t="s">
        <v>1324</v>
      </c>
      <c r="L42" s="129" t="s">
        <v>1320</v>
      </c>
      <c r="M42" s="121" t="s">
        <v>1325</v>
      </c>
      <c r="N42" s="133" t="s">
        <v>567</v>
      </c>
    </row>
    <row r="43" spans="1:14" s="117" customFormat="1" ht="25.5" x14ac:dyDescent="0.25">
      <c r="A43" s="132">
        <v>40</v>
      </c>
      <c r="B43" s="121" t="s">
        <v>1331</v>
      </c>
      <c r="C43" s="123">
        <v>132203499775</v>
      </c>
      <c r="D43" s="121" t="s">
        <v>888</v>
      </c>
      <c r="E43" s="123" t="s">
        <v>365</v>
      </c>
      <c r="F43" s="123" t="s">
        <v>357</v>
      </c>
      <c r="G43" s="123" t="s">
        <v>369</v>
      </c>
      <c r="H43" s="123" t="s">
        <v>360</v>
      </c>
      <c r="I43" s="121" t="s">
        <v>494</v>
      </c>
      <c r="J43" s="125">
        <v>42751</v>
      </c>
      <c r="K43" s="121" t="s">
        <v>1326</v>
      </c>
      <c r="L43" s="121">
        <v>89876909477</v>
      </c>
      <c r="M43" s="146" t="s">
        <v>1327</v>
      </c>
      <c r="N43" s="147" t="s">
        <v>1328</v>
      </c>
    </row>
    <row r="44" spans="1:14" s="117" customFormat="1" ht="38.25" x14ac:dyDescent="0.25">
      <c r="A44" s="132">
        <v>41</v>
      </c>
      <c r="B44" s="121" t="s">
        <v>1330</v>
      </c>
      <c r="C44" s="123" t="s">
        <v>1332</v>
      </c>
      <c r="D44" s="121" t="s">
        <v>566</v>
      </c>
      <c r="E44" s="123" t="s">
        <v>365</v>
      </c>
      <c r="F44" s="123" t="s">
        <v>355</v>
      </c>
      <c r="G44" s="123" t="s">
        <v>369</v>
      </c>
      <c r="H44" s="123" t="s">
        <v>360</v>
      </c>
      <c r="I44" s="121" t="s">
        <v>494</v>
      </c>
      <c r="J44" s="121" t="s">
        <v>1329</v>
      </c>
      <c r="K44" s="121" t="s">
        <v>1334</v>
      </c>
      <c r="L44" s="129" t="s">
        <v>1333</v>
      </c>
      <c r="M44" s="121" t="s">
        <v>567</v>
      </c>
      <c r="N44" s="133" t="s">
        <v>567</v>
      </c>
    </row>
    <row r="45" spans="1:14" s="117" customFormat="1" ht="25.5" x14ac:dyDescent="0.25">
      <c r="A45" s="132">
        <v>42</v>
      </c>
      <c r="B45" s="121" t="s">
        <v>1338</v>
      </c>
      <c r="C45" s="123">
        <v>1326234359</v>
      </c>
      <c r="D45" s="121" t="s">
        <v>1337</v>
      </c>
      <c r="E45" s="123" t="s">
        <v>365</v>
      </c>
      <c r="F45" s="123" t="s">
        <v>355</v>
      </c>
      <c r="G45" s="123" t="s">
        <v>369</v>
      </c>
      <c r="H45" s="123" t="s">
        <v>360</v>
      </c>
      <c r="I45" s="121" t="s">
        <v>494</v>
      </c>
      <c r="J45" s="121" t="s">
        <v>1336</v>
      </c>
      <c r="K45" s="121" t="s">
        <v>1339</v>
      </c>
      <c r="L45" s="121" t="s">
        <v>1340</v>
      </c>
      <c r="M45" s="121" t="s">
        <v>567</v>
      </c>
      <c r="N45" s="133" t="s">
        <v>567</v>
      </c>
    </row>
    <row r="46" spans="1:14" s="117" customFormat="1" ht="38.25" x14ac:dyDescent="0.25">
      <c r="A46" s="132">
        <v>43</v>
      </c>
      <c r="B46" s="121" t="s">
        <v>1343</v>
      </c>
      <c r="C46" s="123" t="s">
        <v>1344</v>
      </c>
      <c r="D46" s="121" t="s">
        <v>1342</v>
      </c>
      <c r="E46" s="123" t="s">
        <v>365</v>
      </c>
      <c r="F46" s="123" t="s">
        <v>355</v>
      </c>
      <c r="G46" s="123" t="s">
        <v>368</v>
      </c>
      <c r="H46" s="123" t="s">
        <v>360</v>
      </c>
      <c r="I46" s="121" t="s">
        <v>494</v>
      </c>
      <c r="J46" s="121" t="s">
        <v>1341</v>
      </c>
      <c r="K46" s="121" t="s">
        <v>1345</v>
      </c>
      <c r="L46" s="121" t="s">
        <v>1346</v>
      </c>
      <c r="M46" s="146" t="s">
        <v>1348</v>
      </c>
      <c r="N46" s="147" t="s">
        <v>1347</v>
      </c>
    </row>
    <row r="47" spans="1:14" s="117" customFormat="1" ht="38.25" x14ac:dyDescent="0.25">
      <c r="A47" s="132">
        <v>44</v>
      </c>
      <c r="B47" s="121" t="s">
        <v>1352</v>
      </c>
      <c r="C47" s="123" t="s">
        <v>1351</v>
      </c>
      <c r="D47" s="121" t="s">
        <v>1350</v>
      </c>
      <c r="E47" s="123" t="s">
        <v>365</v>
      </c>
      <c r="F47" s="123" t="s">
        <v>355</v>
      </c>
      <c r="G47" s="123" t="s">
        <v>369</v>
      </c>
      <c r="H47" s="123" t="s">
        <v>360</v>
      </c>
      <c r="I47" s="121" t="s">
        <v>494</v>
      </c>
      <c r="J47" s="121" t="s">
        <v>1349</v>
      </c>
      <c r="K47" s="121" t="s">
        <v>1353</v>
      </c>
      <c r="L47" s="121" t="s">
        <v>1355</v>
      </c>
      <c r="M47" s="121" t="s">
        <v>1354</v>
      </c>
      <c r="N47" s="133" t="s">
        <v>567</v>
      </c>
    </row>
    <row r="48" spans="1:14" s="117" customFormat="1" ht="38.25" x14ac:dyDescent="0.25">
      <c r="A48" s="132">
        <v>45</v>
      </c>
      <c r="B48" s="121" t="s">
        <v>1357</v>
      </c>
      <c r="C48" s="123" t="s">
        <v>1358</v>
      </c>
      <c r="D48" s="121" t="s">
        <v>1359</v>
      </c>
      <c r="E48" s="123" t="s">
        <v>365</v>
      </c>
      <c r="F48" s="123" t="s">
        <v>355</v>
      </c>
      <c r="G48" s="123" t="s">
        <v>369</v>
      </c>
      <c r="H48" s="123" t="s">
        <v>360</v>
      </c>
      <c r="I48" s="121" t="s">
        <v>494</v>
      </c>
      <c r="J48" s="121" t="s">
        <v>1356</v>
      </c>
      <c r="K48" s="121" t="s">
        <v>1360</v>
      </c>
      <c r="L48" s="121" t="s">
        <v>1361</v>
      </c>
      <c r="M48" s="146" t="s">
        <v>1363</v>
      </c>
      <c r="N48" s="147" t="s">
        <v>1362</v>
      </c>
    </row>
    <row r="49" spans="1:14" s="117" customFormat="1" ht="38.25" x14ac:dyDescent="0.25">
      <c r="A49" s="132">
        <v>46</v>
      </c>
      <c r="B49" s="121" t="s">
        <v>1196</v>
      </c>
      <c r="C49" s="123" t="s">
        <v>1367</v>
      </c>
      <c r="D49" s="121" t="s">
        <v>1366</v>
      </c>
      <c r="E49" s="123" t="s">
        <v>365</v>
      </c>
      <c r="F49" s="123" t="s">
        <v>355</v>
      </c>
      <c r="G49" s="123" t="s">
        <v>369</v>
      </c>
      <c r="H49" s="123" t="s">
        <v>361</v>
      </c>
      <c r="I49" s="121" t="s">
        <v>494</v>
      </c>
      <c r="J49" s="121" t="s">
        <v>1365</v>
      </c>
      <c r="K49" s="121" t="s">
        <v>1312</v>
      </c>
      <c r="L49" s="121" t="s">
        <v>1368</v>
      </c>
      <c r="M49" s="121" t="s">
        <v>567</v>
      </c>
      <c r="N49" s="133" t="s">
        <v>567</v>
      </c>
    </row>
    <row r="50" spans="1:14" s="117" customFormat="1" ht="38.25" x14ac:dyDescent="0.25">
      <c r="A50" s="132">
        <v>47</v>
      </c>
      <c r="B50" s="121" t="s">
        <v>1370</v>
      </c>
      <c r="C50" s="123">
        <v>1327017300</v>
      </c>
      <c r="D50" s="121" t="s">
        <v>1342</v>
      </c>
      <c r="E50" s="123" t="s">
        <v>365</v>
      </c>
      <c r="F50" s="123" t="s">
        <v>355</v>
      </c>
      <c r="G50" s="123" t="s">
        <v>369</v>
      </c>
      <c r="H50" s="123" t="s">
        <v>360</v>
      </c>
      <c r="I50" s="121" t="s">
        <v>494</v>
      </c>
      <c r="J50" s="121" t="s">
        <v>1369</v>
      </c>
      <c r="K50" s="121" t="s">
        <v>1345</v>
      </c>
      <c r="L50" s="121" t="s">
        <v>1373</v>
      </c>
      <c r="M50" s="146" t="s">
        <v>1372</v>
      </c>
      <c r="N50" s="147" t="s">
        <v>1371</v>
      </c>
    </row>
    <row r="51" spans="1:14" s="117" customFormat="1" ht="25.5" x14ac:dyDescent="0.25">
      <c r="A51" s="132">
        <v>48</v>
      </c>
      <c r="B51" s="121" t="s">
        <v>1374</v>
      </c>
      <c r="C51" s="123">
        <v>132611897083</v>
      </c>
      <c r="D51" s="121" t="s">
        <v>1375</v>
      </c>
      <c r="E51" s="123" t="s">
        <v>365</v>
      </c>
      <c r="F51" s="123" t="s">
        <v>357</v>
      </c>
      <c r="G51" s="123" t="s">
        <v>369</v>
      </c>
      <c r="H51" s="123" t="s">
        <v>360</v>
      </c>
      <c r="I51" s="121" t="s">
        <v>494</v>
      </c>
      <c r="J51" s="125">
        <v>43509</v>
      </c>
      <c r="K51" s="121" t="s">
        <v>494</v>
      </c>
      <c r="L51" s="121">
        <v>89279777202</v>
      </c>
      <c r="M51" s="121" t="s">
        <v>567</v>
      </c>
      <c r="N51" s="133" t="s">
        <v>567</v>
      </c>
    </row>
    <row r="52" spans="1:14" s="117" customFormat="1" ht="25.5" x14ac:dyDescent="0.25">
      <c r="A52" s="132">
        <v>49</v>
      </c>
      <c r="B52" s="121" t="s">
        <v>1377</v>
      </c>
      <c r="C52" s="123">
        <v>1328013524</v>
      </c>
      <c r="D52" s="121" t="s">
        <v>888</v>
      </c>
      <c r="E52" s="123" t="s">
        <v>365</v>
      </c>
      <c r="F52" s="123" t="s">
        <v>355</v>
      </c>
      <c r="G52" s="123" t="s">
        <v>369</v>
      </c>
      <c r="H52" s="123" t="s">
        <v>360</v>
      </c>
      <c r="I52" s="121" t="s">
        <v>494</v>
      </c>
      <c r="J52" s="121" t="s">
        <v>1376</v>
      </c>
      <c r="K52" s="121" t="s">
        <v>1378</v>
      </c>
      <c r="L52" s="121" t="s">
        <v>567</v>
      </c>
      <c r="M52" s="121" t="s">
        <v>567</v>
      </c>
      <c r="N52" s="133" t="s">
        <v>567</v>
      </c>
    </row>
    <row r="53" spans="1:14" s="117" customFormat="1" ht="38.25" customHeight="1" x14ac:dyDescent="0.25">
      <c r="A53" s="132">
        <v>50</v>
      </c>
      <c r="B53" s="121" t="s">
        <v>1382</v>
      </c>
      <c r="C53" s="123">
        <v>1325024510</v>
      </c>
      <c r="D53" s="121" t="s">
        <v>1278</v>
      </c>
      <c r="E53" s="123" t="s">
        <v>364</v>
      </c>
      <c r="F53" s="123" t="s">
        <v>355</v>
      </c>
      <c r="G53" s="123" t="s">
        <v>369</v>
      </c>
      <c r="H53" s="123" t="s">
        <v>360</v>
      </c>
      <c r="I53" s="121" t="s">
        <v>494</v>
      </c>
      <c r="J53" s="121" t="s">
        <v>673</v>
      </c>
      <c r="K53" s="121" t="s">
        <v>1383</v>
      </c>
      <c r="L53" s="121" t="s">
        <v>1381</v>
      </c>
      <c r="M53" s="146" t="s">
        <v>1380</v>
      </c>
      <c r="N53" s="147" t="s">
        <v>1379</v>
      </c>
    </row>
    <row r="54" spans="1:14" s="117" customFormat="1" ht="25.5" x14ac:dyDescent="0.25">
      <c r="A54" s="132">
        <v>51</v>
      </c>
      <c r="B54" s="121" t="s">
        <v>1385</v>
      </c>
      <c r="C54" s="123">
        <v>6357041412</v>
      </c>
      <c r="D54" s="121" t="s">
        <v>1386</v>
      </c>
      <c r="E54" s="123" t="s">
        <v>363</v>
      </c>
      <c r="F54" s="123" t="s">
        <v>355</v>
      </c>
      <c r="G54" s="123" t="s">
        <v>368</v>
      </c>
      <c r="H54" s="123" t="s">
        <v>361</v>
      </c>
      <c r="I54" s="121" t="s">
        <v>494</v>
      </c>
      <c r="J54" s="121" t="s">
        <v>1384</v>
      </c>
      <c r="K54" s="121" t="s">
        <v>1387</v>
      </c>
      <c r="L54" s="121" t="s">
        <v>1388</v>
      </c>
      <c r="M54" s="146" t="s">
        <v>1389</v>
      </c>
      <c r="N54" s="133" t="s">
        <v>567</v>
      </c>
    </row>
    <row r="55" spans="1:14" s="117" customFormat="1" ht="25.5" x14ac:dyDescent="0.25">
      <c r="A55" s="132">
        <v>52</v>
      </c>
      <c r="B55" s="121" t="s">
        <v>1390</v>
      </c>
      <c r="C55" s="123" t="s">
        <v>1391</v>
      </c>
      <c r="D55" s="121" t="s">
        <v>1392</v>
      </c>
      <c r="E55" s="123" t="s">
        <v>365</v>
      </c>
      <c r="F55" s="123" t="s">
        <v>355</v>
      </c>
      <c r="G55" s="123" t="s">
        <v>369</v>
      </c>
      <c r="H55" s="123" t="s">
        <v>361</v>
      </c>
      <c r="I55" s="121" t="s">
        <v>494</v>
      </c>
      <c r="J55" s="121" t="s">
        <v>1038</v>
      </c>
      <c r="K55" s="121" t="s">
        <v>1393</v>
      </c>
      <c r="L55" s="121" t="s">
        <v>1396</v>
      </c>
      <c r="M55" s="146" t="s">
        <v>1395</v>
      </c>
      <c r="N55" s="147" t="s">
        <v>1394</v>
      </c>
    </row>
    <row r="56" spans="1:14" s="117" customFormat="1" ht="38.25" x14ac:dyDescent="0.25">
      <c r="A56" s="132">
        <v>53</v>
      </c>
      <c r="B56" s="121" t="s">
        <v>1401</v>
      </c>
      <c r="C56" s="123" t="s">
        <v>1402</v>
      </c>
      <c r="D56" s="121" t="s">
        <v>1321</v>
      </c>
      <c r="E56" s="123" t="s">
        <v>363</v>
      </c>
      <c r="F56" s="123" t="s">
        <v>674</v>
      </c>
      <c r="G56" s="123" t="s">
        <v>367</v>
      </c>
      <c r="H56" s="123" t="s">
        <v>360</v>
      </c>
      <c r="I56" s="121" t="s">
        <v>494</v>
      </c>
      <c r="J56" s="121" t="s">
        <v>1407</v>
      </c>
      <c r="K56" s="121" t="s">
        <v>1400</v>
      </c>
      <c r="L56" s="121" t="s">
        <v>1398</v>
      </c>
      <c r="M56" s="146" t="s">
        <v>1399</v>
      </c>
      <c r="N56" s="147" t="s">
        <v>1397</v>
      </c>
    </row>
    <row r="57" spans="1:14" s="117" customFormat="1" ht="38.25" x14ac:dyDescent="0.25">
      <c r="A57" s="132">
        <v>54</v>
      </c>
      <c r="B57" s="121" t="s">
        <v>1404</v>
      </c>
      <c r="C57" s="123" t="s">
        <v>1405</v>
      </c>
      <c r="D57" s="121" t="s">
        <v>1406</v>
      </c>
      <c r="E57" s="123" t="s">
        <v>365</v>
      </c>
      <c r="F57" s="123" t="s">
        <v>355</v>
      </c>
      <c r="G57" s="123" t="s">
        <v>369</v>
      </c>
      <c r="H57" s="123" t="s">
        <v>361</v>
      </c>
      <c r="I57" s="121" t="s">
        <v>494</v>
      </c>
      <c r="J57" s="125">
        <v>43622</v>
      </c>
      <c r="K57" s="121" t="s">
        <v>1403</v>
      </c>
      <c r="L57" s="121" t="s">
        <v>567</v>
      </c>
      <c r="M57" s="121" t="s">
        <v>567</v>
      </c>
      <c r="N57" s="133" t="s">
        <v>567</v>
      </c>
    </row>
    <row r="58" spans="1:14" s="117" customFormat="1" ht="38.25" x14ac:dyDescent="0.25">
      <c r="A58" s="132">
        <v>55</v>
      </c>
      <c r="B58" s="121" t="s">
        <v>1409</v>
      </c>
      <c r="C58" s="123" t="s">
        <v>1410</v>
      </c>
      <c r="D58" s="121" t="s">
        <v>566</v>
      </c>
      <c r="E58" s="123" t="s">
        <v>365</v>
      </c>
      <c r="F58" s="123" t="s">
        <v>355</v>
      </c>
      <c r="G58" s="123" t="s">
        <v>369</v>
      </c>
      <c r="H58" s="123" t="s">
        <v>360</v>
      </c>
      <c r="I58" s="121" t="s">
        <v>494</v>
      </c>
      <c r="J58" s="121" t="s">
        <v>1408</v>
      </c>
      <c r="K58" s="121" t="s">
        <v>1411</v>
      </c>
      <c r="L58" s="121">
        <v>89271808333</v>
      </c>
      <c r="M58" s="146" t="s">
        <v>1412</v>
      </c>
      <c r="N58" s="133" t="s">
        <v>567</v>
      </c>
    </row>
    <row r="59" spans="1:14" s="117" customFormat="1" ht="38.25" x14ac:dyDescent="0.25">
      <c r="A59" s="132">
        <v>56</v>
      </c>
      <c r="B59" s="121" t="s">
        <v>1413</v>
      </c>
      <c r="C59" s="123" t="s">
        <v>1414</v>
      </c>
      <c r="D59" s="121" t="s">
        <v>1415</v>
      </c>
      <c r="E59" s="123" t="s">
        <v>365</v>
      </c>
      <c r="F59" s="123" t="s">
        <v>355</v>
      </c>
      <c r="G59" s="123" t="s">
        <v>369</v>
      </c>
      <c r="H59" s="123" t="s">
        <v>360</v>
      </c>
      <c r="I59" s="121" t="s">
        <v>494</v>
      </c>
      <c r="J59" s="125">
        <v>43642</v>
      </c>
      <c r="K59" s="121" t="s">
        <v>1416</v>
      </c>
      <c r="L59" s="121" t="s">
        <v>567</v>
      </c>
      <c r="M59" s="121" t="s">
        <v>567</v>
      </c>
      <c r="N59" s="133" t="s">
        <v>567</v>
      </c>
    </row>
    <row r="60" spans="1:14" s="117" customFormat="1" ht="38.25" x14ac:dyDescent="0.25">
      <c r="A60" s="132">
        <v>57</v>
      </c>
      <c r="B60" s="121" t="s">
        <v>1418</v>
      </c>
      <c r="C60" s="123">
        <v>132610467955</v>
      </c>
      <c r="D60" s="121" t="s">
        <v>1417</v>
      </c>
      <c r="E60" s="123" t="s">
        <v>365</v>
      </c>
      <c r="F60" s="123" t="s">
        <v>357</v>
      </c>
      <c r="G60" s="123" t="s">
        <v>369</v>
      </c>
      <c r="H60" s="123" t="s">
        <v>360</v>
      </c>
      <c r="I60" s="121" t="s">
        <v>494</v>
      </c>
      <c r="J60" s="125">
        <v>42296</v>
      </c>
      <c r="K60" s="121" t="s">
        <v>494</v>
      </c>
      <c r="L60" s="121" t="s">
        <v>567</v>
      </c>
      <c r="M60" s="121" t="s">
        <v>567</v>
      </c>
      <c r="N60" s="133" t="s">
        <v>567</v>
      </c>
    </row>
    <row r="61" spans="1:14" s="117" customFormat="1" ht="38.25" x14ac:dyDescent="0.25">
      <c r="A61" s="132">
        <v>58</v>
      </c>
      <c r="B61" s="121" t="s">
        <v>1419</v>
      </c>
      <c r="C61" s="123">
        <v>1328014398</v>
      </c>
      <c r="D61" s="121" t="s">
        <v>566</v>
      </c>
      <c r="E61" s="123" t="s">
        <v>365</v>
      </c>
      <c r="F61" s="123" t="s">
        <v>355</v>
      </c>
      <c r="G61" s="123" t="s">
        <v>369</v>
      </c>
      <c r="H61" s="123" t="s">
        <v>360</v>
      </c>
      <c r="I61" s="121" t="s">
        <v>494</v>
      </c>
      <c r="J61" s="125">
        <v>42774</v>
      </c>
      <c r="K61" s="121" t="s">
        <v>1378</v>
      </c>
      <c r="L61" s="129" t="s">
        <v>1422</v>
      </c>
      <c r="M61" s="146" t="s">
        <v>1421</v>
      </c>
      <c r="N61" s="147" t="s">
        <v>1420</v>
      </c>
    </row>
    <row r="62" spans="1:14" s="117" customFormat="1" ht="51" x14ac:dyDescent="0.25">
      <c r="A62" s="132">
        <v>59</v>
      </c>
      <c r="B62" s="121" t="s">
        <v>1427</v>
      </c>
      <c r="C62" s="123" t="s">
        <v>1428</v>
      </c>
      <c r="D62" s="121" t="s">
        <v>1426</v>
      </c>
      <c r="E62" s="123" t="s">
        <v>365</v>
      </c>
      <c r="F62" s="123" t="s">
        <v>355</v>
      </c>
      <c r="G62" s="123" t="s">
        <v>369</v>
      </c>
      <c r="H62" s="123" t="s">
        <v>360</v>
      </c>
      <c r="I62" s="121" t="s">
        <v>494</v>
      </c>
      <c r="J62" s="121" t="s">
        <v>1425</v>
      </c>
      <c r="K62" s="121" t="s">
        <v>1429</v>
      </c>
      <c r="L62" s="121" t="s">
        <v>567</v>
      </c>
      <c r="M62" s="146" t="s">
        <v>1430</v>
      </c>
      <c r="N62" s="133" t="s">
        <v>567</v>
      </c>
    </row>
    <row r="63" spans="1:14" s="117" customFormat="1" ht="25.5" x14ac:dyDescent="0.25">
      <c r="A63" s="132">
        <v>60</v>
      </c>
      <c r="B63" s="121" t="s">
        <v>1439</v>
      </c>
      <c r="C63" s="123">
        <v>1327010626</v>
      </c>
      <c r="D63" s="121" t="s">
        <v>672</v>
      </c>
      <c r="E63" s="123" t="s">
        <v>365</v>
      </c>
      <c r="F63" s="123" t="s">
        <v>355</v>
      </c>
      <c r="G63" s="123" t="s">
        <v>369</v>
      </c>
      <c r="H63" s="123" t="s">
        <v>360</v>
      </c>
      <c r="I63" s="121" t="s">
        <v>494</v>
      </c>
      <c r="J63" s="121" t="s">
        <v>1438</v>
      </c>
      <c r="K63" s="121" t="s">
        <v>1440</v>
      </c>
      <c r="L63" s="129" t="s">
        <v>1443</v>
      </c>
      <c r="M63" s="146" t="s">
        <v>1442</v>
      </c>
      <c r="N63" s="147" t="s">
        <v>1441</v>
      </c>
    </row>
    <row r="64" spans="1:14" s="117" customFormat="1" ht="25.5" x14ac:dyDescent="0.25">
      <c r="A64" s="132">
        <v>61</v>
      </c>
      <c r="B64" s="121" t="s">
        <v>1448</v>
      </c>
      <c r="C64" s="123">
        <v>132710647302</v>
      </c>
      <c r="D64" s="121" t="s">
        <v>1449</v>
      </c>
      <c r="E64" s="123" t="s">
        <v>365</v>
      </c>
      <c r="F64" s="123" t="s">
        <v>357</v>
      </c>
      <c r="G64" s="123" t="s">
        <v>369</v>
      </c>
      <c r="H64" s="123" t="s">
        <v>360</v>
      </c>
      <c r="I64" s="121" t="s">
        <v>494</v>
      </c>
      <c r="J64" s="125">
        <v>42340</v>
      </c>
      <c r="K64" s="121" t="s">
        <v>494</v>
      </c>
      <c r="L64" s="121">
        <v>89271736393</v>
      </c>
      <c r="M64" s="121" t="s">
        <v>567</v>
      </c>
      <c r="N64" s="133" t="s">
        <v>567</v>
      </c>
    </row>
    <row r="65" spans="1:14" s="117" customFormat="1" ht="25.5" x14ac:dyDescent="0.25">
      <c r="A65" s="132">
        <v>62</v>
      </c>
      <c r="B65" s="121" t="s">
        <v>1451</v>
      </c>
      <c r="C65" s="123" t="s">
        <v>1452</v>
      </c>
      <c r="D65" s="121" t="s">
        <v>1139</v>
      </c>
      <c r="E65" s="123" t="s">
        <v>365</v>
      </c>
      <c r="F65" s="123" t="s">
        <v>355</v>
      </c>
      <c r="G65" s="123" t="s">
        <v>369</v>
      </c>
      <c r="H65" s="123" t="s">
        <v>360</v>
      </c>
      <c r="I65" s="121" t="s">
        <v>494</v>
      </c>
      <c r="J65" s="121" t="s">
        <v>1450</v>
      </c>
      <c r="K65" s="121" t="s">
        <v>1453</v>
      </c>
      <c r="L65" s="121">
        <v>89603351555</v>
      </c>
      <c r="M65" s="121" t="s">
        <v>567</v>
      </c>
      <c r="N65" s="133" t="s">
        <v>567</v>
      </c>
    </row>
    <row r="66" spans="1:14" s="117" customFormat="1" ht="38.25" x14ac:dyDescent="0.25">
      <c r="A66" s="132">
        <v>63</v>
      </c>
      <c r="B66" s="121" t="s">
        <v>1458</v>
      </c>
      <c r="C66" s="123" t="s">
        <v>1459</v>
      </c>
      <c r="D66" s="121" t="s">
        <v>566</v>
      </c>
      <c r="E66" s="123" t="s">
        <v>365</v>
      </c>
      <c r="F66" s="123" t="s">
        <v>355</v>
      </c>
      <c r="G66" s="123" t="s">
        <v>369</v>
      </c>
      <c r="H66" s="123" t="s">
        <v>360</v>
      </c>
      <c r="I66" s="121" t="s">
        <v>494</v>
      </c>
      <c r="J66" s="121" t="s">
        <v>1457</v>
      </c>
      <c r="K66" s="121" t="s">
        <v>1460</v>
      </c>
      <c r="L66" s="121">
        <v>89271744311</v>
      </c>
      <c r="M66" s="121" t="s">
        <v>567</v>
      </c>
      <c r="N66" s="133" t="s">
        <v>567</v>
      </c>
    </row>
    <row r="67" spans="1:14" s="117" customFormat="1" ht="38.25" x14ac:dyDescent="0.25">
      <c r="A67" s="132">
        <v>64</v>
      </c>
      <c r="B67" s="121" t="s">
        <v>1467</v>
      </c>
      <c r="C67" s="123" t="s">
        <v>1468</v>
      </c>
      <c r="D67" s="121" t="s">
        <v>1359</v>
      </c>
      <c r="E67" s="123" t="s">
        <v>364</v>
      </c>
      <c r="F67" s="123" t="s">
        <v>355</v>
      </c>
      <c r="G67" s="123" t="s">
        <v>369</v>
      </c>
      <c r="H67" s="123" t="s">
        <v>361</v>
      </c>
      <c r="I67" s="121" t="s">
        <v>494</v>
      </c>
      <c r="J67" s="121" t="s">
        <v>1466</v>
      </c>
      <c r="K67" s="121" t="s">
        <v>1465</v>
      </c>
      <c r="L67" s="121" t="s">
        <v>1469</v>
      </c>
      <c r="M67" s="146" t="s">
        <v>1464</v>
      </c>
      <c r="N67" s="147" t="s">
        <v>1463</v>
      </c>
    </row>
    <row r="68" spans="1:14" s="117" customFormat="1" ht="76.5" x14ac:dyDescent="0.25">
      <c r="A68" s="132">
        <v>65</v>
      </c>
      <c r="B68" s="121" t="s">
        <v>1471</v>
      </c>
      <c r="C68" s="123">
        <v>6312079367</v>
      </c>
      <c r="D68" s="121" t="s">
        <v>1472</v>
      </c>
      <c r="E68" s="123" t="s">
        <v>364</v>
      </c>
      <c r="F68" s="123" t="s">
        <v>355</v>
      </c>
      <c r="G68" s="123" t="s">
        <v>368</v>
      </c>
      <c r="H68" s="123" t="s">
        <v>361</v>
      </c>
      <c r="I68" s="121" t="s">
        <v>494</v>
      </c>
      <c r="J68" s="121" t="s">
        <v>1470</v>
      </c>
      <c r="K68" s="121" t="s">
        <v>1473</v>
      </c>
      <c r="L68" s="121" t="s">
        <v>1474</v>
      </c>
      <c r="M68" s="146" t="s">
        <v>1476</v>
      </c>
      <c r="N68" s="147" t="s">
        <v>1475</v>
      </c>
    </row>
    <row r="69" spans="1:14" s="117" customFormat="1" ht="25.5" x14ac:dyDescent="0.25">
      <c r="A69" s="132">
        <v>66</v>
      </c>
      <c r="B69" s="121" t="s">
        <v>1481</v>
      </c>
      <c r="C69" s="123" t="s">
        <v>1482</v>
      </c>
      <c r="D69" s="121" t="s">
        <v>1278</v>
      </c>
      <c r="E69" s="123" t="s">
        <v>365</v>
      </c>
      <c r="F69" s="123" t="s">
        <v>355</v>
      </c>
      <c r="G69" s="123" t="s">
        <v>369</v>
      </c>
      <c r="H69" s="123" t="s">
        <v>361</v>
      </c>
      <c r="I69" s="121" t="s">
        <v>494</v>
      </c>
      <c r="J69" s="125">
        <v>41619</v>
      </c>
      <c r="K69" s="121" t="s">
        <v>1480</v>
      </c>
      <c r="L69" s="121" t="s">
        <v>1479</v>
      </c>
      <c r="M69" s="146" t="s">
        <v>1478</v>
      </c>
      <c r="N69" s="147" t="s">
        <v>1477</v>
      </c>
    </row>
    <row r="70" spans="1:14" s="117" customFormat="1" ht="48" customHeight="1" x14ac:dyDescent="0.25">
      <c r="A70" s="132">
        <v>67</v>
      </c>
      <c r="B70" s="121" t="s">
        <v>1484</v>
      </c>
      <c r="C70" s="123">
        <v>1326220589</v>
      </c>
      <c r="D70" s="121" t="s">
        <v>1485</v>
      </c>
      <c r="E70" s="123" t="s">
        <v>365</v>
      </c>
      <c r="F70" s="123" t="s">
        <v>355</v>
      </c>
      <c r="G70" s="123" t="s">
        <v>369</v>
      </c>
      <c r="H70" s="123" t="s">
        <v>360</v>
      </c>
      <c r="I70" s="121" t="s">
        <v>494</v>
      </c>
      <c r="J70" s="121" t="s">
        <v>1483</v>
      </c>
      <c r="K70" s="121" t="s">
        <v>1486</v>
      </c>
      <c r="L70" s="129" t="s">
        <v>1487</v>
      </c>
      <c r="M70" s="146" t="s">
        <v>1488</v>
      </c>
      <c r="N70" s="133" t="s">
        <v>567</v>
      </c>
    </row>
    <row r="71" spans="1:14" s="117" customFormat="1" ht="25.5" x14ac:dyDescent="0.25">
      <c r="A71" s="132">
        <v>68</v>
      </c>
      <c r="B71" s="121" t="s">
        <v>1489</v>
      </c>
      <c r="C71" s="123" t="s">
        <v>1490</v>
      </c>
      <c r="D71" s="121" t="s">
        <v>1321</v>
      </c>
      <c r="E71" s="123" t="s">
        <v>365</v>
      </c>
      <c r="F71" s="123" t="s">
        <v>355</v>
      </c>
      <c r="G71" s="123" t="s">
        <v>369</v>
      </c>
      <c r="H71" s="123" t="s">
        <v>361</v>
      </c>
      <c r="I71" s="121" t="s">
        <v>494</v>
      </c>
      <c r="J71" s="125">
        <v>42940</v>
      </c>
      <c r="K71" s="121" t="s">
        <v>1491</v>
      </c>
      <c r="L71" s="121">
        <v>89530341430</v>
      </c>
      <c r="M71" s="121" t="s">
        <v>567</v>
      </c>
      <c r="N71" s="133" t="s">
        <v>567</v>
      </c>
    </row>
    <row r="72" spans="1:14" s="117" customFormat="1" ht="38.25" x14ac:dyDescent="0.25">
      <c r="A72" s="132">
        <v>69</v>
      </c>
      <c r="B72" s="121" t="s">
        <v>1493</v>
      </c>
      <c r="C72" s="123">
        <v>1328012545</v>
      </c>
      <c r="D72" s="121" t="s">
        <v>1282</v>
      </c>
      <c r="E72" s="123" t="s">
        <v>365</v>
      </c>
      <c r="F72" s="123" t="s">
        <v>355</v>
      </c>
      <c r="G72" s="123" t="s">
        <v>369</v>
      </c>
      <c r="H72" s="123" t="s">
        <v>361</v>
      </c>
      <c r="I72" s="121" t="s">
        <v>494</v>
      </c>
      <c r="J72" s="121" t="s">
        <v>1492</v>
      </c>
      <c r="K72" s="121" t="s">
        <v>1494</v>
      </c>
      <c r="L72" s="121" t="s">
        <v>1495</v>
      </c>
      <c r="M72" s="121" t="s">
        <v>567</v>
      </c>
      <c r="N72" s="133" t="s">
        <v>567</v>
      </c>
    </row>
    <row r="73" spans="1:14" s="117" customFormat="1" ht="38.25" x14ac:dyDescent="0.25">
      <c r="A73" s="132">
        <v>70</v>
      </c>
      <c r="B73" s="121" t="s">
        <v>1497</v>
      </c>
      <c r="C73" s="123" t="s">
        <v>1498</v>
      </c>
      <c r="D73" s="121" t="s">
        <v>1499</v>
      </c>
      <c r="E73" s="123" t="s">
        <v>365</v>
      </c>
      <c r="F73" s="123" t="s">
        <v>355</v>
      </c>
      <c r="G73" s="123" t="s">
        <v>369</v>
      </c>
      <c r="H73" s="123" t="s">
        <v>361</v>
      </c>
      <c r="I73" s="121" t="s">
        <v>494</v>
      </c>
      <c r="J73" s="121" t="s">
        <v>1496</v>
      </c>
      <c r="K73" s="121" t="s">
        <v>1500</v>
      </c>
      <c r="L73" s="121" t="s">
        <v>1502</v>
      </c>
      <c r="M73" s="146" t="s">
        <v>1501</v>
      </c>
      <c r="N73" s="133" t="s">
        <v>567</v>
      </c>
    </row>
    <row r="74" spans="1:14" s="117" customFormat="1" ht="40.5" customHeight="1" x14ac:dyDescent="0.25">
      <c r="A74" s="132">
        <v>71</v>
      </c>
      <c r="B74" s="121" t="s">
        <v>1504</v>
      </c>
      <c r="C74" s="123" t="s">
        <v>1505</v>
      </c>
      <c r="D74" s="121" t="s">
        <v>1284</v>
      </c>
      <c r="E74" s="123" t="s">
        <v>365</v>
      </c>
      <c r="F74" s="123" t="s">
        <v>355</v>
      </c>
      <c r="G74" s="123" t="s">
        <v>369</v>
      </c>
      <c r="H74" s="123" t="s">
        <v>360</v>
      </c>
      <c r="I74" s="121" t="s">
        <v>494</v>
      </c>
      <c r="J74" s="121" t="s">
        <v>1503</v>
      </c>
      <c r="K74" s="121" t="s">
        <v>1506</v>
      </c>
      <c r="L74" s="121" t="s">
        <v>1508</v>
      </c>
      <c r="M74" s="121" t="s">
        <v>567</v>
      </c>
      <c r="N74" s="147" t="s">
        <v>1507</v>
      </c>
    </row>
    <row r="75" spans="1:14" s="117" customFormat="1" ht="25.5" x14ac:dyDescent="0.25">
      <c r="A75" s="132">
        <v>72</v>
      </c>
      <c r="B75" s="121" t="s">
        <v>1510</v>
      </c>
      <c r="C75" s="123" t="s">
        <v>1511</v>
      </c>
      <c r="D75" s="121" t="s">
        <v>493</v>
      </c>
      <c r="E75" s="123" t="s">
        <v>364</v>
      </c>
      <c r="F75" s="123" t="s">
        <v>355</v>
      </c>
      <c r="G75" s="123" t="s">
        <v>369</v>
      </c>
      <c r="H75" s="123" t="s">
        <v>360</v>
      </c>
      <c r="I75" s="121" t="s">
        <v>494</v>
      </c>
      <c r="J75" s="121" t="s">
        <v>1509</v>
      </c>
      <c r="K75" s="121" t="s">
        <v>1512</v>
      </c>
      <c r="L75" s="121" t="s">
        <v>1513</v>
      </c>
      <c r="M75" s="121" t="s">
        <v>567</v>
      </c>
      <c r="N75" s="133" t="s">
        <v>567</v>
      </c>
    </row>
    <row r="76" spans="1:14" s="117" customFormat="1" ht="38.25" x14ac:dyDescent="0.25">
      <c r="A76" s="132">
        <v>73</v>
      </c>
      <c r="B76" s="121" t="s">
        <v>1515</v>
      </c>
      <c r="C76" s="123" t="s">
        <v>1516</v>
      </c>
      <c r="D76" s="121" t="s">
        <v>1321</v>
      </c>
      <c r="E76" s="123" t="s">
        <v>365</v>
      </c>
      <c r="F76" s="123" t="s">
        <v>355</v>
      </c>
      <c r="G76" s="123" t="s">
        <v>369</v>
      </c>
      <c r="H76" s="123" t="s">
        <v>360</v>
      </c>
      <c r="I76" s="121" t="s">
        <v>494</v>
      </c>
      <c r="J76" s="121" t="s">
        <v>1514</v>
      </c>
      <c r="K76" s="121" t="s">
        <v>1517</v>
      </c>
      <c r="L76" s="121" t="s">
        <v>567</v>
      </c>
      <c r="M76" s="121" t="s">
        <v>1518</v>
      </c>
      <c r="N76" s="133" t="s">
        <v>567</v>
      </c>
    </row>
    <row r="77" spans="1:14" s="117" customFormat="1" ht="51" x14ac:dyDescent="0.25">
      <c r="A77" s="132">
        <v>74</v>
      </c>
      <c r="B77" s="121" t="s">
        <v>1520</v>
      </c>
      <c r="C77" s="123" t="s">
        <v>1521</v>
      </c>
      <c r="D77" s="121" t="s">
        <v>622</v>
      </c>
      <c r="E77" s="123" t="s">
        <v>365</v>
      </c>
      <c r="F77" s="123" t="s">
        <v>355</v>
      </c>
      <c r="G77" s="123" t="s">
        <v>369</v>
      </c>
      <c r="H77" s="123" t="s">
        <v>361</v>
      </c>
      <c r="I77" s="121" t="s">
        <v>987</v>
      </c>
      <c r="J77" s="121" t="s">
        <v>1519</v>
      </c>
      <c r="K77" s="121" t="s">
        <v>1522</v>
      </c>
      <c r="L77" s="121" t="s">
        <v>1523</v>
      </c>
      <c r="M77" s="146" t="s">
        <v>1524</v>
      </c>
      <c r="N77" s="133" t="s">
        <v>567</v>
      </c>
    </row>
    <row r="78" spans="1:14" s="117" customFormat="1" ht="38.25" x14ac:dyDescent="0.25">
      <c r="A78" s="132">
        <v>75</v>
      </c>
      <c r="B78" s="121" t="s">
        <v>1527</v>
      </c>
      <c r="C78" s="123" t="s">
        <v>1526</v>
      </c>
      <c r="D78" s="121" t="s">
        <v>640</v>
      </c>
      <c r="E78" s="123" t="s">
        <v>365</v>
      </c>
      <c r="F78" s="123" t="s">
        <v>355</v>
      </c>
      <c r="G78" s="123" t="s">
        <v>369</v>
      </c>
      <c r="H78" s="123" t="s">
        <v>360</v>
      </c>
      <c r="I78" s="121" t="s">
        <v>494</v>
      </c>
      <c r="J78" s="121" t="s">
        <v>1525</v>
      </c>
      <c r="K78" s="121" t="s">
        <v>629</v>
      </c>
      <c r="L78" s="121" t="s">
        <v>1529</v>
      </c>
      <c r="M78" s="146" t="s">
        <v>1528</v>
      </c>
      <c r="N78" s="147" t="s">
        <v>1530</v>
      </c>
    </row>
    <row r="79" spans="1:14" s="117" customFormat="1" ht="38.25" x14ac:dyDescent="0.25">
      <c r="A79" s="132">
        <v>76</v>
      </c>
      <c r="B79" s="121" t="s">
        <v>1532</v>
      </c>
      <c r="C79" s="123" t="s">
        <v>1531</v>
      </c>
      <c r="D79" s="121" t="s">
        <v>566</v>
      </c>
      <c r="E79" s="123" t="s">
        <v>365</v>
      </c>
      <c r="F79" s="123" t="s">
        <v>356</v>
      </c>
      <c r="G79" s="123" t="s">
        <v>369</v>
      </c>
      <c r="H79" s="123" t="s">
        <v>360</v>
      </c>
      <c r="I79" s="121" t="s">
        <v>494</v>
      </c>
      <c r="J79" s="125">
        <v>38486</v>
      </c>
      <c r="K79" s="121" t="s">
        <v>679</v>
      </c>
      <c r="L79" s="121" t="s">
        <v>1534</v>
      </c>
      <c r="M79" s="146" t="s">
        <v>1535</v>
      </c>
      <c r="N79" s="147" t="s">
        <v>1533</v>
      </c>
    </row>
    <row r="80" spans="1:14" s="117" customFormat="1" ht="38.25" x14ac:dyDescent="0.25">
      <c r="A80" s="132">
        <v>77</v>
      </c>
      <c r="B80" s="121" t="s">
        <v>1537</v>
      </c>
      <c r="C80" s="123" t="s">
        <v>1538</v>
      </c>
      <c r="D80" s="121" t="s">
        <v>1415</v>
      </c>
      <c r="E80" s="123" t="s">
        <v>364</v>
      </c>
      <c r="F80" s="123" t="s">
        <v>355</v>
      </c>
      <c r="G80" s="123" t="s">
        <v>369</v>
      </c>
      <c r="H80" s="123" t="s">
        <v>361</v>
      </c>
      <c r="I80" s="121" t="s">
        <v>494</v>
      </c>
      <c r="J80" s="121" t="s">
        <v>1536</v>
      </c>
      <c r="K80" s="121" t="s">
        <v>1539</v>
      </c>
      <c r="L80" s="121" t="s">
        <v>1540</v>
      </c>
      <c r="M80" s="146" t="s">
        <v>1541</v>
      </c>
      <c r="N80" s="147" t="s">
        <v>1542</v>
      </c>
    </row>
    <row r="81" spans="1:14" s="117" customFormat="1" ht="38.25" x14ac:dyDescent="0.25">
      <c r="A81" s="132">
        <v>78</v>
      </c>
      <c r="B81" s="121" t="s">
        <v>1547</v>
      </c>
      <c r="C81" s="123" t="s">
        <v>1548</v>
      </c>
      <c r="D81" s="121" t="s">
        <v>493</v>
      </c>
      <c r="E81" s="123" t="s">
        <v>365</v>
      </c>
      <c r="F81" s="123" t="s">
        <v>355</v>
      </c>
      <c r="G81" s="123" t="s">
        <v>369</v>
      </c>
      <c r="H81" s="123" t="s">
        <v>360</v>
      </c>
      <c r="I81" s="121" t="s">
        <v>494</v>
      </c>
      <c r="J81" s="121" t="s">
        <v>1546</v>
      </c>
      <c r="K81" s="121" t="s">
        <v>1549</v>
      </c>
      <c r="L81" s="129" t="s">
        <v>1544</v>
      </c>
      <c r="M81" s="146" t="s">
        <v>1545</v>
      </c>
      <c r="N81" s="147" t="s">
        <v>1543</v>
      </c>
    </row>
    <row r="82" spans="1:14" s="117" customFormat="1" ht="63.75" x14ac:dyDescent="0.25">
      <c r="A82" s="132">
        <v>79</v>
      </c>
      <c r="B82" s="121" t="s">
        <v>1550</v>
      </c>
      <c r="C82" s="123" t="s">
        <v>1551</v>
      </c>
      <c r="D82" s="121" t="s">
        <v>1552</v>
      </c>
      <c r="E82" s="123" t="s">
        <v>364</v>
      </c>
      <c r="F82" s="123" t="s">
        <v>355</v>
      </c>
      <c r="G82" s="123" t="s">
        <v>367</v>
      </c>
      <c r="H82" s="123" t="s">
        <v>360</v>
      </c>
      <c r="I82" s="121" t="s">
        <v>494</v>
      </c>
      <c r="J82" s="125">
        <v>42640</v>
      </c>
      <c r="K82" s="121" t="s">
        <v>1553</v>
      </c>
      <c r="L82" s="121" t="s">
        <v>1554</v>
      </c>
      <c r="M82" s="146" t="s">
        <v>1555</v>
      </c>
      <c r="N82" s="133" t="s">
        <v>567</v>
      </c>
    </row>
    <row r="83" spans="1:14" s="117" customFormat="1" ht="38.25" x14ac:dyDescent="0.25">
      <c r="A83" s="132">
        <v>80</v>
      </c>
      <c r="B83" s="121" t="s">
        <v>1557</v>
      </c>
      <c r="C83" s="123" t="s">
        <v>1558</v>
      </c>
      <c r="D83" s="121" t="s">
        <v>566</v>
      </c>
      <c r="E83" s="123" t="s">
        <v>365</v>
      </c>
      <c r="F83" s="123" t="s">
        <v>355</v>
      </c>
      <c r="G83" s="123" t="s">
        <v>369</v>
      </c>
      <c r="H83" s="123" t="s">
        <v>360</v>
      </c>
      <c r="I83" s="121" t="s">
        <v>494</v>
      </c>
      <c r="J83" s="121" t="s">
        <v>1556</v>
      </c>
      <c r="K83" s="121" t="s">
        <v>1559</v>
      </c>
      <c r="L83" s="121">
        <v>89510524457</v>
      </c>
      <c r="M83" s="146" t="s">
        <v>1560</v>
      </c>
      <c r="N83" s="133" t="s">
        <v>567</v>
      </c>
    </row>
    <row r="84" spans="1:14" s="117" customFormat="1" ht="25.5" x14ac:dyDescent="0.25">
      <c r="A84" s="132">
        <v>81</v>
      </c>
      <c r="B84" s="121" t="s">
        <v>1562</v>
      </c>
      <c r="C84" s="123" t="s">
        <v>1563</v>
      </c>
      <c r="D84" s="121" t="s">
        <v>1564</v>
      </c>
      <c r="E84" s="123" t="s">
        <v>365</v>
      </c>
      <c r="F84" s="123" t="s">
        <v>355</v>
      </c>
      <c r="G84" s="123" t="s">
        <v>369</v>
      </c>
      <c r="H84" s="123" t="s">
        <v>360</v>
      </c>
      <c r="I84" s="121" t="s">
        <v>494</v>
      </c>
      <c r="J84" s="121" t="s">
        <v>1561</v>
      </c>
      <c r="K84" s="121" t="s">
        <v>1565</v>
      </c>
      <c r="L84" s="121">
        <v>89375105510</v>
      </c>
      <c r="M84" s="121" t="s">
        <v>1566</v>
      </c>
      <c r="N84" s="133" t="s">
        <v>567</v>
      </c>
    </row>
    <row r="85" spans="1:14" s="117" customFormat="1" ht="25.5" x14ac:dyDescent="0.25">
      <c r="A85" s="132">
        <v>82</v>
      </c>
      <c r="B85" s="121" t="s">
        <v>1568</v>
      </c>
      <c r="C85" s="123" t="s">
        <v>1569</v>
      </c>
      <c r="D85" s="121" t="s">
        <v>576</v>
      </c>
      <c r="E85" s="123" t="s">
        <v>365</v>
      </c>
      <c r="F85" s="123" t="s">
        <v>355</v>
      </c>
      <c r="G85" s="123" t="s">
        <v>369</v>
      </c>
      <c r="H85" s="123" t="s">
        <v>361</v>
      </c>
      <c r="I85" s="121" t="s">
        <v>494</v>
      </c>
      <c r="J85" s="121" t="s">
        <v>1567</v>
      </c>
      <c r="K85" s="121" t="s">
        <v>1571</v>
      </c>
      <c r="L85" s="121" t="s">
        <v>1570</v>
      </c>
      <c r="M85" s="146" t="s">
        <v>1572</v>
      </c>
      <c r="N85" s="133" t="s">
        <v>567</v>
      </c>
    </row>
    <row r="86" spans="1:14" s="117" customFormat="1" ht="49.5" customHeight="1" x14ac:dyDescent="0.25">
      <c r="A86" s="132">
        <v>83</v>
      </c>
      <c r="B86" s="121" t="s">
        <v>1574</v>
      </c>
      <c r="C86" s="123" t="s">
        <v>1575</v>
      </c>
      <c r="D86" s="121" t="s">
        <v>566</v>
      </c>
      <c r="E86" s="123" t="s">
        <v>365</v>
      </c>
      <c r="F86" s="123" t="s">
        <v>355</v>
      </c>
      <c r="G86" s="123" t="s">
        <v>369</v>
      </c>
      <c r="H86" s="123" t="s">
        <v>361</v>
      </c>
      <c r="I86" s="121" t="s">
        <v>494</v>
      </c>
      <c r="J86" s="121" t="s">
        <v>1573</v>
      </c>
      <c r="K86" s="121" t="s">
        <v>1576</v>
      </c>
      <c r="L86" s="129" t="s">
        <v>1577</v>
      </c>
      <c r="M86" s="146" t="s">
        <v>1578</v>
      </c>
      <c r="N86" s="133" t="s">
        <v>567</v>
      </c>
    </row>
    <row r="87" spans="1:14" s="117" customFormat="1" ht="38.25" x14ac:dyDescent="0.25">
      <c r="A87" s="132">
        <v>84</v>
      </c>
      <c r="B87" s="121" t="s">
        <v>1580</v>
      </c>
      <c r="C87" s="123" t="s">
        <v>1581</v>
      </c>
      <c r="D87" s="121" t="s">
        <v>1582</v>
      </c>
      <c r="E87" s="123" t="s">
        <v>365</v>
      </c>
      <c r="F87" s="123" t="s">
        <v>355</v>
      </c>
      <c r="G87" s="123" t="s">
        <v>369</v>
      </c>
      <c r="H87" s="123" t="s">
        <v>361</v>
      </c>
      <c r="I87" s="121" t="s">
        <v>494</v>
      </c>
      <c r="J87" s="121" t="s">
        <v>1579</v>
      </c>
      <c r="K87" s="121" t="s">
        <v>1583</v>
      </c>
      <c r="L87" s="121">
        <v>89375173888</v>
      </c>
      <c r="M87" s="146" t="s">
        <v>1584</v>
      </c>
      <c r="N87" s="133" t="s">
        <v>567</v>
      </c>
    </row>
    <row r="88" spans="1:14" s="117" customFormat="1" ht="38.25" x14ac:dyDescent="0.25">
      <c r="A88" s="132">
        <v>85</v>
      </c>
      <c r="B88" s="121" t="s">
        <v>1585</v>
      </c>
      <c r="C88" s="123" t="s">
        <v>1587</v>
      </c>
      <c r="D88" s="121" t="s">
        <v>493</v>
      </c>
      <c r="E88" s="123" t="s">
        <v>365</v>
      </c>
      <c r="F88" s="123" t="s">
        <v>355</v>
      </c>
      <c r="G88" s="123" t="s">
        <v>369</v>
      </c>
      <c r="H88" s="123" t="s">
        <v>360</v>
      </c>
      <c r="I88" s="121" t="s">
        <v>494</v>
      </c>
      <c r="J88" s="121" t="s">
        <v>1586</v>
      </c>
      <c r="K88" s="121" t="s">
        <v>1312</v>
      </c>
      <c r="L88" s="121" t="s">
        <v>1589</v>
      </c>
      <c r="M88" s="121" t="s">
        <v>1588</v>
      </c>
      <c r="N88" s="147" t="s">
        <v>1315</v>
      </c>
    </row>
    <row r="89" spans="1:14" s="117" customFormat="1" ht="38.25" x14ac:dyDescent="0.25">
      <c r="A89" s="132">
        <v>86</v>
      </c>
      <c r="B89" s="121" t="s">
        <v>1590</v>
      </c>
      <c r="C89" s="123">
        <v>1328908081</v>
      </c>
      <c r="D89" s="121" t="s">
        <v>1591</v>
      </c>
      <c r="E89" s="123" t="s">
        <v>365</v>
      </c>
      <c r="F89" s="123" t="s">
        <v>355</v>
      </c>
      <c r="G89" s="123" t="s">
        <v>369</v>
      </c>
      <c r="H89" s="123" t="s">
        <v>360</v>
      </c>
      <c r="I89" s="121" t="s">
        <v>494</v>
      </c>
      <c r="J89" s="125">
        <v>39422</v>
      </c>
      <c r="K89" s="121" t="s">
        <v>1594</v>
      </c>
      <c r="L89" s="129" t="s">
        <v>1592</v>
      </c>
      <c r="M89" s="146" t="s">
        <v>1593</v>
      </c>
      <c r="N89" s="133" t="s">
        <v>567</v>
      </c>
    </row>
    <row r="90" spans="1:14" s="117" customFormat="1" ht="38.25" x14ac:dyDescent="0.25">
      <c r="A90" s="132">
        <v>87</v>
      </c>
      <c r="B90" s="121" t="s">
        <v>1595</v>
      </c>
      <c r="C90" s="123" t="s">
        <v>1596</v>
      </c>
      <c r="D90" s="121" t="s">
        <v>566</v>
      </c>
      <c r="E90" s="123" t="s">
        <v>365</v>
      </c>
      <c r="F90" s="123" t="s">
        <v>355</v>
      </c>
      <c r="G90" s="123" t="s">
        <v>369</v>
      </c>
      <c r="H90" s="123" t="s">
        <v>361</v>
      </c>
      <c r="I90" s="121" t="s">
        <v>494</v>
      </c>
      <c r="J90" s="125">
        <v>42249</v>
      </c>
      <c r="K90" s="121" t="s">
        <v>1597</v>
      </c>
      <c r="L90" s="129" t="s">
        <v>1600</v>
      </c>
      <c r="M90" s="121" t="s">
        <v>1598</v>
      </c>
      <c r="N90" s="147" t="s">
        <v>1599</v>
      </c>
    </row>
    <row r="91" spans="1:14" s="117" customFormat="1" ht="38.25" x14ac:dyDescent="0.25">
      <c r="A91" s="132">
        <v>88</v>
      </c>
      <c r="B91" s="121" t="s">
        <v>1602</v>
      </c>
      <c r="C91" s="123">
        <v>1327015600</v>
      </c>
      <c r="D91" s="121" t="s">
        <v>1603</v>
      </c>
      <c r="E91" s="123" t="s">
        <v>364</v>
      </c>
      <c r="F91" s="123" t="s">
        <v>355</v>
      </c>
      <c r="G91" s="123" t="s">
        <v>369</v>
      </c>
      <c r="H91" s="123" t="s">
        <v>361</v>
      </c>
      <c r="I91" s="121" t="s">
        <v>494</v>
      </c>
      <c r="J91" s="121" t="s">
        <v>1601</v>
      </c>
      <c r="K91" s="121" t="s">
        <v>1604</v>
      </c>
      <c r="L91" s="121" t="s">
        <v>1606</v>
      </c>
      <c r="M91" s="133" t="s">
        <v>1607</v>
      </c>
      <c r="N91" s="147" t="s">
        <v>1605</v>
      </c>
    </row>
    <row r="92" spans="1:14" s="117" customFormat="1" ht="25.5" x14ac:dyDescent="0.25">
      <c r="A92" s="132">
        <v>89</v>
      </c>
      <c r="B92" s="121" t="s">
        <v>1608</v>
      </c>
      <c r="C92" s="123">
        <v>132708100544</v>
      </c>
      <c r="D92" s="121" t="s">
        <v>1609</v>
      </c>
      <c r="E92" s="123" t="s">
        <v>365</v>
      </c>
      <c r="F92" s="123" t="s">
        <v>357</v>
      </c>
      <c r="G92" s="123" t="s">
        <v>369</v>
      </c>
      <c r="H92" s="123" t="s">
        <v>360</v>
      </c>
      <c r="I92" s="121" t="s">
        <v>494</v>
      </c>
      <c r="J92" s="125">
        <v>42563</v>
      </c>
      <c r="K92" s="121" t="s">
        <v>494</v>
      </c>
      <c r="L92" s="121">
        <v>79199606559</v>
      </c>
      <c r="M92" s="121" t="s">
        <v>567</v>
      </c>
      <c r="N92" s="133" t="s">
        <v>567</v>
      </c>
    </row>
    <row r="93" spans="1:14" s="117" customFormat="1" ht="38.25" x14ac:dyDescent="0.25">
      <c r="A93" s="132">
        <v>90</v>
      </c>
      <c r="B93" s="121" t="s">
        <v>1610</v>
      </c>
      <c r="C93" s="123" t="s">
        <v>1611</v>
      </c>
      <c r="D93" s="121" t="s">
        <v>576</v>
      </c>
      <c r="E93" s="123" t="s">
        <v>364</v>
      </c>
      <c r="F93" s="123" t="s">
        <v>355</v>
      </c>
      <c r="G93" s="123" t="s">
        <v>369</v>
      </c>
      <c r="H93" s="123" t="s">
        <v>361</v>
      </c>
      <c r="I93" s="121" t="s">
        <v>494</v>
      </c>
      <c r="J93" s="125">
        <v>39526</v>
      </c>
      <c r="K93" s="121" t="s">
        <v>1612</v>
      </c>
      <c r="L93" s="121" t="s">
        <v>1615</v>
      </c>
      <c r="M93" s="146" t="s">
        <v>1614</v>
      </c>
      <c r="N93" s="147" t="s">
        <v>1613</v>
      </c>
    </row>
    <row r="94" spans="1:14" s="117" customFormat="1" ht="38.25" x14ac:dyDescent="0.25">
      <c r="A94" s="132">
        <v>91</v>
      </c>
      <c r="B94" s="121" t="s">
        <v>1620</v>
      </c>
      <c r="C94" s="123" t="s">
        <v>1622</v>
      </c>
      <c r="D94" s="121" t="s">
        <v>1621</v>
      </c>
      <c r="E94" s="123" t="s">
        <v>364</v>
      </c>
      <c r="F94" s="123" t="s">
        <v>355</v>
      </c>
      <c r="G94" s="123" t="s">
        <v>368</v>
      </c>
      <c r="H94" s="123" t="s">
        <v>360</v>
      </c>
      <c r="I94" s="121" t="s">
        <v>494</v>
      </c>
      <c r="J94" s="121" t="s">
        <v>1619</v>
      </c>
      <c r="K94" s="121" t="s">
        <v>1623</v>
      </c>
      <c r="L94" s="129" t="s">
        <v>1617</v>
      </c>
      <c r="M94" s="146" t="s">
        <v>1618</v>
      </c>
      <c r="N94" s="147" t="s">
        <v>1616</v>
      </c>
    </row>
    <row r="95" spans="1:14" s="117" customFormat="1" ht="25.5" x14ac:dyDescent="0.25">
      <c r="A95" s="132">
        <v>92</v>
      </c>
      <c r="B95" s="121" t="s">
        <v>1638</v>
      </c>
      <c r="C95" s="123">
        <v>1327000219</v>
      </c>
      <c r="D95" s="121" t="s">
        <v>1639</v>
      </c>
      <c r="E95" s="123" t="s">
        <v>365</v>
      </c>
      <c r="F95" s="123" t="s">
        <v>355</v>
      </c>
      <c r="G95" s="123" t="s">
        <v>369</v>
      </c>
      <c r="H95" s="123" t="s">
        <v>360</v>
      </c>
      <c r="I95" s="121" t="s">
        <v>494</v>
      </c>
      <c r="J95" s="125">
        <v>38503</v>
      </c>
      <c r="K95" s="121" t="s">
        <v>1640</v>
      </c>
      <c r="L95" s="121" t="s">
        <v>1641</v>
      </c>
      <c r="M95" s="146" t="s">
        <v>1642</v>
      </c>
      <c r="N95" s="133" t="s">
        <v>567</v>
      </c>
    </row>
    <row r="96" spans="1:14" s="117" customFormat="1" ht="30" x14ac:dyDescent="0.25">
      <c r="A96" s="132">
        <v>93</v>
      </c>
      <c r="B96" s="121" t="s">
        <v>1633</v>
      </c>
      <c r="C96" s="123">
        <v>132610853397</v>
      </c>
      <c r="D96" s="121" t="s">
        <v>1696</v>
      </c>
      <c r="E96" s="123" t="s">
        <v>365</v>
      </c>
      <c r="F96" s="123" t="s">
        <v>357</v>
      </c>
      <c r="G96" s="123" t="s">
        <v>369</v>
      </c>
      <c r="H96" s="123" t="s">
        <v>360</v>
      </c>
      <c r="I96" s="121" t="s">
        <v>494</v>
      </c>
      <c r="J96" s="125">
        <v>41551</v>
      </c>
      <c r="K96" s="121" t="s">
        <v>1697</v>
      </c>
      <c r="L96" s="121">
        <v>89603317991</v>
      </c>
      <c r="M96" s="131" t="s">
        <v>1698</v>
      </c>
      <c r="N96" s="133" t="s">
        <v>567</v>
      </c>
    </row>
    <row r="97" spans="1:14" s="117" customFormat="1" ht="38.25" x14ac:dyDescent="0.25">
      <c r="A97" s="132">
        <v>94</v>
      </c>
      <c r="B97" s="121" t="s">
        <v>1634</v>
      </c>
      <c r="C97" s="123">
        <v>1327034306</v>
      </c>
      <c r="D97" s="121" t="s">
        <v>663</v>
      </c>
      <c r="E97" s="123" t="s">
        <v>365</v>
      </c>
      <c r="F97" s="123" t="s">
        <v>355</v>
      </c>
      <c r="G97" s="123" t="s">
        <v>369</v>
      </c>
      <c r="H97" s="123" t="s">
        <v>361</v>
      </c>
      <c r="I97" s="121" t="s">
        <v>494</v>
      </c>
      <c r="J97" s="125">
        <v>43572</v>
      </c>
      <c r="K97" s="121" t="s">
        <v>1699</v>
      </c>
      <c r="L97" s="121" t="s">
        <v>1701</v>
      </c>
      <c r="M97" s="131" t="s">
        <v>1700</v>
      </c>
      <c r="N97" s="133" t="s">
        <v>567</v>
      </c>
    </row>
    <row r="98" spans="1:14" s="117" customFormat="1" ht="51" x14ac:dyDescent="0.25">
      <c r="A98" s="132">
        <v>95</v>
      </c>
      <c r="B98" s="121" t="s">
        <v>1707</v>
      </c>
      <c r="C98" s="152">
        <v>132701718733</v>
      </c>
      <c r="D98" s="121" t="s">
        <v>1708</v>
      </c>
      <c r="E98" s="123" t="s">
        <v>365</v>
      </c>
      <c r="F98" s="123" t="s">
        <v>357</v>
      </c>
      <c r="G98" s="123" t="s">
        <v>369</v>
      </c>
      <c r="H98" s="123" t="s">
        <v>360</v>
      </c>
      <c r="I98" s="121" t="s">
        <v>1710</v>
      </c>
      <c r="J98" s="125">
        <v>43608</v>
      </c>
      <c r="K98" s="121" t="s">
        <v>1709</v>
      </c>
      <c r="L98" s="121" t="s">
        <v>1711</v>
      </c>
      <c r="M98" s="131" t="s">
        <v>1712</v>
      </c>
      <c r="N98" s="133" t="s">
        <v>567</v>
      </c>
    </row>
    <row r="99" spans="1:14" s="117" customFormat="1" ht="38.25" x14ac:dyDescent="0.25">
      <c r="A99" s="132">
        <v>96</v>
      </c>
      <c r="B99" s="121" t="s">
        <v>1626</v>
      </c>
      <c r="C99" s="151">
        <v>1328018931</v>
      </c>
      <c r="D99" s="121" t="s">
        <v>493</v>
      </c>
      <c r="E99" s="123" t="s">
        <v>365</v>
      </c>
      <c r="F99" s="123" t="s">
        <v>355</v>
      </c>
      <c r="G99" s="123" t="s">
        <v>369</v>
      </c>
      <c r="H99" s="123" t="s">
        <v>360</v>
      </c>
      <c r="I99" s="121" t="s">
        <v>494</v>
      </c>
      <c r="J99" s="121" t="s">
        <v>1713</v>
      </c>
      <c r="K99" s="121" t="s">
        <v>1714</v>
      </c>
      <c r="L99" s="121">
        <v>89297485444</v>
      </c>
      <c r="M99" s="131" t="s">
        <v>1715</v>
      </c>
      <c r="N99" s="133" t="s">
        <v>567</v>
      </c>
    </row>
    <row r="100" spans="1:14" s="117" customFormat="1" ht="51" x14ac:dyDescent="0.25">
      <c r="A100" s="132">
        <v>97</v>
      </c>
      <c r="B100" s="121" t="s">
        <v>1624</v>
      </c>
      <c r="C100" s="145">
        <v>1327029480</v>
      </c>
      <c r="D100" s="121" t="s">
        <v>1159</v>
      </c>
      <c r="E100" s="123" t="s">
        <v>365</v>
      </c>
      <c r="F100" s="123" t="s">
        <v>355</v>
      </c>
      <c r="G100" s="123" t="s">
        <v>369</v>
      </c>
      <c r="H100" s="123" t="s">
        <v>360</v>
      </c>
      <c r="I100" s="121" t="s">
        <v>494</v>
      </c>
      <c r="J100" s="121" t="s">
        <v>1716</v>
      </c>
      <c r="K100" s="121" t="s">
        <v>1717</v>
      </c>
      <c r="L100" s="121">
        <v>8927274606</v>
      </c>
      <c r="M100" s="131" t="s">
        <v>1718</v>
      </c>
      <c r="N100" s="133" t="s">
        <v>567</v>
      </c>
    </row>
    <row r="101" spans="1:14" s="117" customFormat="1" ht="38.25" x14ac:dyDescent="0.25">
      <c r="A101" s="132">
        <v>98</v>
      </c>
      <c r="B101" s="121" t="s">
        <v>1627</v>
      </c>
      <c r="C101" s="145">
        <v>1328167041</v>
      </c>
      <c r="D101" s="121" t="s">
        <v>566</v>
      </c>
      <c r="E101" s="123" t="s">
        <v>365</v>
      </c>
      <c r="F101" s="123" t="s">
        <v>355</v>
      </c>
      <c r="G101" s="123" t="s">
        <v>369</v>
      </c>
      <c r="H101" s="123" t="s">
        <v>361</v>
      </c>
      <c r="I101" s="121" t="s">
        <v>494</v>
      </c>
      <c r="J101" s="121" t="s">
        <v>1722</v>
      </c>
      <c r="K101" s="121" t="s">
        <v>1723</v>
      </c>
      <c r="L101" s="129" t="s">
        <v>1720</v>
      </c>
      <c r="M101" s="131" t="s">
        <v>1721</v>
      </c>
      <c r="N101" s="134" t="s">
        <v>1719</v>
      </c>
    </row>
    <row r="102" spans="1:14" s="117" customFormat="1" ht="38.25" x14ac:dyDescent="0.25">
      <c r="A102" s="132">
        <v>99</v>
      </c>
      <c r="B102" s="121" t="s">
        <v>1625</v>
      </c>
      <c r="C102" s="123">
        <v>1327036335</v>
      </c>
      <c r="D102" s="121" t="s">
        <v>566</v>
      </c>
      <c r="E102" s="123" t="s">
        <v>365</v>
      </c>
      <c r="F102" s="123" t="s">
        <v>355</v>
      </c>
      <c r="G102" s="123" t="s">
        <v>369</v>
      </c>
      <c r="H102" s="123" t="s">
        <v>360</v>
      </c>
      <c r="I102" s="121" t="s">
        <v>494</v>
      </c>
      <c r="J102" s="121" t="s">
        <v>1724</v>
      </c>
      <c r="K102" s="121" t="s">
        <v>1725</v>
      </c>
      <c r="L102" s="121" t="s">
        <v>1727</v>
      </c>
      <c r="M102" s="131" t="s">
        <v>1726</v>
      </c>
      <c r="N102" s="133" t="s">
        <v>567</v>
      </c>
    </row>
    <row r="103" spans="1:14" s="117" customFormat="1" ht="38.25" x14ac:dyDescent="0.25">
      <c r="A103" s="132">
        <v>100</v>
      </c>
      <c r="B103" s="121" t="s">
        <v>1730</v>
      </c>
      <c r="C103" s="123">
        <v>132815164006</v>
      </c>
      <c r="D103" s="121" t="s">
        <v>654</v>
      </c>
      <c r="E103" s="123" t="s">
        <v>365</v>
      </c>
      <c r="F103" s="123" t="s">
        <v>357</v>
      </c>
      <c r="G103" s="123" t="s">
        <v>369</v>
      </c>
      <c r="H103" s="123" t="s">
        <v>360</v>
      </c>
      <c r="I103" s="121" t="s">
        <v>494</v>
      </c>
      <c r="J103" s="125">
        <v>44133</v>
      </c>
      <c r="K103" s="121" t="s">
        <v>494</v>
      </c>
      <c r="L103" s="121" t="s">
        <v>1731</v>
      </c>
      <c r="M103" s="131" t="s">
        <v>1732</v>
      </c>
      <c r="N103" s="133" t="s">
        <v>567</v>
      </c>
    </row>
    <row r="104" spans="1:14" s="117" customFormat="1" ht="25.5" x14ac:dyDescent="0.25">
      <c r="A104" s="132">
        <v>101</v>
      </c>
      <c r="B104" s="121" t="s">
        <v>1629</v>
      </c>
      <c r="C104" s="142">
        <v>132604982130</v>
      </c>
      <c r="D104" s="121" t="s">
        <v>1733</v>
      </c>
      <c r="E104" s="123" t="s">
        <v>365</v>
      </c>
      <c r="F104" s="123" t="s">
        <v>357</v>
      </c>
      <c r="G104" s="123" t="s">
        <v>369</v>
      </c>
      <c r="H104" s="123" t="s">
        <v>360</v>
      </c>
      <c r="I104" s="121" t="s">
        <v>494</v>
      </c>
      <c r="J104" s="125">
        <v>42976</v>
      </c>
      <c r="K104" s="121" t="s">
        <v>494</v>
      </c>
      <c r="L104" s="121">
        <v>89053780526</v>
      </c>
      <c r="M104" s="131" t="s">
        <v>1734</v>
      </c>
      <c r="N104" s="133" t="s">
        <v>567</v>
      </c>
    </row>
    <row r="105" spans="1:14" s="117" customFormat="1" ht="38.25" x14ac:dyDescent="0.25">
      <c r="A105" s="132">
        <v>102</v>
      </c>
      <c r="B105" s="121" t="s">
        <v>1630</v>
      </c>
      <c r="C105" s="142">
        <v>1327027059</v>
      </c>
      <c r="D105" s="121" t="s">
        <v>566</v>
      </c>
      <c r="E105" s="123" t="s">
        <v>365</v>
      </c>
      <c r="F105" s="123" t="s">
        <v>355</v>
      </c>
      <c r="G105" s="123" t="s">
        <v>369</v>
      </c>
      <c r="H105" s="123" t="s">
        <v>360</v>
      </c>
      <c r="I105" s="121" t="s">
        <v>987</v>
      </c>
      <c r="J105" s="125">
        <v>42472</v>
      </c>
      <c r="K105" s="121" t="s">
        <v>1735</v>
      </c>
      <c r="L105" s="121" t="s">
        <v>1736</v>
      </c>
      <c r="M105" s="131" t="s">
        <v>1737</v>
      </c>
      <c r="N105" s="133" t="s">
        <v>567</v>
      </c>
    </row>
    <row r="106" spans="1:14" s="117" customFormat="1" ht="38.25" x14ac:dyDescent="0.25">
      <c r="A106" s="132">
        <v>103</v>
      </c>
      <c r="B106" s="148" t="s">
        <v>1631</v>
      </c>
      <c r="C106" s="142">
        <v>1327016201</v>
      </c>
      <c r="D106" s="121" t="s">
        <v>1738</v>
      </c>
      <c r="E106" s="123" t="s">
        <v>365</v>
      </c>
      <c r="F106" s="123" t="s">
        <v>355</v>
      </c>
      <c r="G106" s="123" t="s">
        <v>369</v>
      </c>
      <c r="H106" s="123" t="s">
        <v>360</v>
      </c>
      <c r="I106" s="121" t="s">
        <v>494</v>
      </c>
      <c r="J106" s="125">
        <v>41057</v>
      </c>
      <c r="K106" s="121" t="s">
        <v>1739</v>
      </c>
      <c r="L106" s="121" t="s">
        <v>1741</v>
      </c>
      <c r="M106" s="134" t="s">
        <v>1740</v>
      </c>
      <c r="N106" s="134" t="s">
        <v>1742</v>
      </c>
    </row>
    <row r="107" spans="1:14" s="117" customFormat="1" ht="38.25" x14ac:dyDescent="0.25">
      <c r="A107" s="132">
        <v>104</v>
      </c>
      <c r="B107" s="148" t="s">
        <v>1632</v>
      </c>
      <c r="C107" s="142">
        <v>1327020737</v>
      </c>
      <c r="D107" s="121" t="s">
        <v>1744</v>
      </c>
      <c r="E107" s="123" t="s">
        <v>364</v>
      </c>
      <c r="F107" s="123" t="s">
        <v>355</v>
      </c>
      <c r="G107" s="123" t="s">
        <v>369</v>
      </c>
      <c r="H107" s="123" t="s">
        <v>361</v>
      </c>
      <c r="I107" s="121" t="s">
        <v>494</v>
      </c>
      <c r="J107" s="121" t="s">
        <v>1743</v>
      </c>
      <c r="K107" s="121" t="s">
        <v>1745</v>
      </c>
      <c r="L107" s="121">
        <v>89200403777</v>
      </c>
      <c r="M107" s="121" t="s">
        <v>567</v>
      </c>
      <c r="N107" s="133" t="s">
        <v>567</v>
      </c>
    </row>
    <row r="108" spans="1:14" s="117" customFormat="1" ht="38.25" x14ac:dyDescent="0.25">
      <c r="A108" s="132">
        <v>105</v>
      </c>
      <c r="B108" s="121" t="s">
        <v>1637</v>
      </c>
      <c r="C108" s="123">
        <v>1328018106</v>
      </c>
      <c r="D108" s="121" t="s">
        <v>1746</v>
      </c>
      <c r="E108" s="123" t="s">
        <v>365</v>
      </c>
      <c r="F108" s="123" t="s">
        <v>355</v>
      </c>
      <c r="G108" s="123" t="s">
        <v>369</v>
      </c>
      <c r="H108" s="123" t="s">
        <v>360</v>
      </c>
      <c r="I108" s="121" t="s">
        <v>494</v>
      </c>
      <c r="J108" s="125">
        <v>43735</v>
      </c>
      <c r="K108" s="121" t="s">
        <v>1747</v>
      </c>
      <c r="L108" s="121" t="s">
        <v>1748</v>
      </c>
      <c r="M108" s="131" t="s">
        <v>1749</v>
      </c>
      <c r="N108" s="133" t="s">
        <v>567</v>
      </c>
    </row>
    <row r="109" spans="1:14" s="117" customFormat="1" ht="38.25" x14ac:dyDescent="0.25">
      <c r="A109" s="132">
        <v>106</v>
      </c>
      <c r="B109" s="121" t="s">
        <v>1636</v>
      </c>
      <c r="C109" s="123">
        <v>1326195212</v>
      </c>
      <c r="D109" s="121" t="s">
        <v>1321</v>
      </c>
      <c r="E109" s="123" t="s">
        <v>364</v>
      </c>
      <c r="F109" s="123" t="s">
        <v>355</v>
      </c>
      <c r="G109" s="123" t="s">
        <v>368</v>
      </c>
      <c r="H109" s="123" t="s">
        <v>360</v>
      </c>
      <c r="I109" s="121" t="s">
        <v>494</v>
      </c>
      <c r="J109" s="121" t="s">
        <v>1751</v>
      </c>
      <c r="K109" s="121" t="s">
        <v>1752</v>
      </c>
      <c r="L109" s="121">
        <v>89376763337</v>
      </c>
      <c r="M109" s="134" t="s">
        <v>1750</v>
      </c>
      <c r="N109" s="133" t="s">
        <v>567</v>
      </c>
    </row>
    <row r="110" spans="1:14" s="117" customFormat="1" ht="38.25" x14ac:dyDescent="0.25">
      <c r="A110" s="132">
        <v>107</v>
      </c>
      <c r="B110" s="121" t="s">
        <v>1643</v>
      </c>
      <c r="C110" s="123">
        <v>1327032845</v>
      </c>
      <c r="D110" s="121" t="s">
        <v>1424</v>
      </c>
      <c r="E110" s="123" t="s">
        <v>365</v>
      </c>
      <c r="F110" s="123" t="s">
        <v>355</v>
      </c>
      <c r="G110" s="123" t="s">
        <v>369</v>
      </c>
      <c r="H110" s="123" t="s">
        <v>360</v>
      </c>
      <c r="I110" s="121" t="s">
        <v>494</v>
      </c>
      <c r="J110" s="125">
        <v>43306</v>
      </c>
      <c r="K110" s="121" t="s">
        <v>1753</v>
      </c>
      <c r="L110" s="129" t="s">
        <v>1754</v>
      </c>
      <c r="M110" s="133" t="s">
        <v>567</v>
      </c>
      <c r="N110" s="133" t="s">
        <v>567</v>
      </c>
    </row>
    <row r="111" spans="1:14" s="117" customFormat="1" ht="38.25" x14ac:dyDescent="0.25">
      <c r="A111" s="132">
        <v>108</v>
      </c>
      <c r="B111" s="121" t="s">
        <v>1644</v>
      </c>
      <c r="C111" s="123">
        <v>1326222280</v>
      </c>
      <c r="D111" s="121" t="s">
        <v>1424</v>
      </c>
      <c r="E111" s="123" t="s">
        <v>365</v>
      </c>
      <c r="F111" s="123" t="s">
        <v>355</v>
      </c>
      <c r="G111" s="123" t="s">
        <v>369</v>
      </c>
      <c r="H111" s="123" t="s">
        <v>360</v>
      </c>
      <c r="I111" s="121" t="s">
        <v>494</v>
      </c>
      <c r="J111" s="125">
        <v>41101</v>
      </c>
      <c r="K111" s="121" t="s">
        <v>1757</v>
      </c>
      <c r="L111" s="129" t="s">
        <v>1755</v>
      </c>
      <c r="M111" s="134" t="s">
        <v>1756</v>
      </c>
      <c r="N111" s="133" t="s">
        <v>567</v>
      </c>
    </row>
    <row r="112" spans="1:14" s="117" customFormat="1" ht="38.25" x14ac:dyDescent="0.25">
      <c r="A112" s="132">
        <v>109</v>
      </c>
      <c r="B112" s="121" t="s">
        <v>1645</v>
      </c>
      <c r="C112" s="123">
        <v>1328909744</v>
      </c>
      <c r="D112" s="121" t="s">
        <v>1758</v>
      </c>
      <c r="E112" s="123" t="s">
        <v>365</v>
      </c>
      <c r="F112" s="123" t="s">
        <v>355</v>
      </c>
      <c r="G112" s="123" t="s">
        <v>369</v>
      </c>
      <c r="H112" s="123" t="s">
        <v>360</v>
      </c>
      <c r="I112" s="121" t="s">
        <v>494</v>
      </c>
      <c r="J112" s="125">
        <v>39546</v>
      </c>
      <c r="K112" s="121" t="s">
        <v>1760</v>
      </c>
      <c r="L112" s="153" t="s">
        <v>1759</v>
      </c>
      <c r="M112" s="133" t="s">
        <v>567</v>
      </c>
      <c r="N112" s="133" t="s">
        <v>567</v>
      </c>
    </row>
    <row r="113" spans="1:14" s="117" customFormat="1" ht="38.25" x14ac:dyDescent="0.25">
      <c r="A113" s="132">
        <v>110</v>
      </c>
      <c r="B113" s="121" t="s">
        <v>1646</v>
      </c>
      <c r="C113" s="123">
        <v>1326253954</v>
      </c>
      <c r="D113" s="121" t="s">
        <v>1048</v>
      </c>
      <c r="E113" s="123" t="s">
        <v>365</v>
      </c>
      <c r="F113" s="123" t="s">
        <v>355</v>
      </c>
      <c r="G113" s="123" t="s">
        <v>369</v>
      </c>
      <c r="H113" s="123" t="s">
        <v>360</v>
      </c>
      <c r="I113" s="121" t="s">
        <v>494</v>
      </c>
      <c r="J113" s="125">
        <v>43651</v>
      </c>
      <c r="K113" s="121" t="s">
        <v>1761</v>
      </c>
      <c r="L113" s="121" t="s">
        <v>567</v>
      </c>
      <c r="M113" s="121" t="s">
        <v>567</v>
      </c>
      <c r="N113" s="133" t="s">
        <v>567</v>
      </c>
    </row>
    <row r="114" spans="1:14" s="117" customFormat="1" ht="38.25" x14ac:dyDescent="0.25">
      <c r="A114" s="132">
        <v>111</v>
      </c>
      <c r="B114" s="141" t="s">
        <v>1647</v>
      </c>
      <c r="C114" s="143">
        <v>1326198541</v>
      </c>
      <c r="D114" s="141" t="s">
        <v>888</v>
      </c>
      <c r="E114" s="123" t="s">
        <v>364</v>
      </c>
      <c r="F114" s="123" t="s">
        <v>355</v>
      </c>
      <c r="G114" s="123" t="s">
        <v>369</v>
      </c>
      <c r="H114" s="123" t="s">
        <v>361</v>
      </c>
      <c r="I114" s="121" t="s">
        <v>494</v>
      </c>
      <c r="J114" s="141" t="s">
        <v>1765</v>
      </c>
      <c r="K114" s="141" t="s">
        <v>1766</v>
      </c>
      <c r="L114" s="141" t="s">
        <v>1764</v>
      </c>
      <c r="M114" s="134" t="s">
        <v>1763</v>
      </c>
      <c r="N114" s="134" t="s">
        <v>1762</v>
      </c>
    </row>
    <row r="115" spans="1:14" s="117" customFormat="1" ht="25.5" x14ac:dyDescent="0.25">
      <c r="A115" s="132">
        <v>112</v>
      </c>
      <c r="B115" s="121" t="s">
        <v>1661</v>
      </c>
      <c r="C115" s="123">
        <v>131563272369</v>
      </c>
      <c r="D115" s="121" t="s">
        <v>1767</v>
      </c>
      <c r="E115" s="123" t="s">
        <v>365</v>
      </c>
      <c r="F115" s="123" t="s">
        <v>357</v>
      </c>
      <c r="G115" s="123" t="s">
        <v>369</v>
      </c>
      <c r="H115" s="123" t="s">
        <v>360</v>
      </c>
      <c r="I115" s="121" t="s">
        <v>494</v>
      </c>
      <c r="J115" s="125">
        <v>42248</v>
      </c>
      <c r="K115" s="141" t="s">
        <v>494</v>
      </c>
      <c r="L115" s="121" t="s">
        <v>1768</v>
      </c>
      <c r="M115" s="121" t="s">
        <v>567</v>
      </c>
      <c r="N115" s="133" t="s">
        <v>567</v>
      </c>
    </row>
    <row r="116" spans="1:14" s="117" customFormat="1" ht="31.5" customHeight="1" x14ac:dyDescent="0.25">
      <c r="A116" s="132">
        <v>113</v>
      </c>
      <c r="B116" s="121" t="s">
        <v>1662</v>
      </c>
      <c r="C116" s="123">
        <v>1328015296</v>
      </c>
      <c r="D116" s="121" t="s">
        <v>1375</v>
      </c>
      <c r="E116" s="123" t="s">
        <v>365</v>
      </c>
      <c r="F116" s="123" t="s">
        <v>355</v>
      </c>
      <c r="G116" s="123" t="s">
        <v>369</v>
      </c>
      <c r="H116" s="123" t="s">
        <v>360</v>
      </c>
      <c r="I116" s="121" t="s">
        <v>494</v>
      </c>
      <c r="J116" s="121" t="s">
        <v>1769</v>
      </c>
      <c r="K116" s="141" t="s">
        <v>1770</v>
      </c>
      <c r="L116" s="133" t="s">
        <v>1774</v>
      </c>
      <c r="M116" s="133" t="s">
        <v>1773</v>
      </c>
      <c r="N116" s="134" t="s">
        <v>1771</v>
      </c>
    </row>
    <row r="117" spans="1:14" s="117" customFormat="1" ht="25.5" x14ac:dyDescent="0.25">
      <c r="A117" s="132">
        <v>114</v>
      </c>
      <c r="B117" s="121" t="s">
        <v>1663</v>
      </c>
      <c r="C117" s="123">
        <v>132606548714</v>
      </c>
      <c r="D117" s="121" t="s">
        <v>1775</v>
      </c>
      <c r="E117" s="123" t="s">
        <v>365</v>
      </c>
      <c r="F117" s="123" t="s">
        <v>357</v>
      </c>
      <c r="G117" s="123" t="s">
        <v>369</v>
      </c>
      <c r="H117" s="123" t="s">
        <v>360</v>
      </c>
      <c r="I117" s="121" t="s">
        <v>494</v>
      </c>
      <c r="J117" s="125">
        <v>41086</v>
      </c>
      <c r="K117" s="141" t="s">
        <v>494</v>
      </c>
      <c r="L117" s="133" t="s">
        <v>567</v>
      </c>
      <c r="M117" s="133" t="s">
        <v>567</v>
      </c>
      <c r="N117" s="133" t="s">
        <v>567</v>
      </c>
    </row>
    <row r="118" spans="1:14" s="117" customFormat="1" ht="38.25" x14ac:dyDescent="0.25">
      <c r="A118" s="132">
        <v>115</v>
      </c>
      <c r="B118" s="121" t="s">
        <v>1664</v>
      </c>
      <c r="C118" s="123">
        <v>130804614228</v>
      </c>
      <c r="D118" s="121" t="s">
        <v>1609</v>
      </c>
      <c r="E118" s="123" t="s">
        <v>365</v>
      </c>
      <c r="F118" s="123" t="s">
        <v>357</v>
      </c>
      <c r="G118" s="123" t="s">
        <v>369</v>
      </c>
      <c r="H118" s="123" t="s">
        <v>360</v>
      </c>
      <c r="I118" s="121" t="s">
        <v>1776</v>
      </c>
      <c r="J118" s="125">
        <v>42425</v>
      </c>
      <c r="K118" s="141" t="s">
        <v>1777</v>
      </c>
      <c r="L118" s="133" t="s">
        <v>567</v>
      </c>
      <c r="M118" s="133" t="s">
        <v>567</v>
      </c>
      <c r="N118" s="133" t="s">
        <v>567</v>
      </c>
    </row>
    <row r="119" spans="1:14" s="117" customFormat="1" ht="51" x14ac:dyDescent="0.25">
      <c r="A119" s="132">
        <v>116</v>
      </c>
      <c r="B119" s="121" t="s">
        <v>1665</v>
      </c>
      <c r="C119" s="123">
        <v>130500438443</v>
      </c>
      <c r="D119" s="121" t="s">
        <v>587</v>
      </c>
      <c r="E119" s="123" t="s">
        <v>365</v>
      </c>
      <c r="F119" s="123" t="s">
        <v>357</v>
      </c>
      <c r="G119" s="123" t="s">
        <v>369</v>
      </c>
      <c r="H119" s="123" t="s">
        <v>360</v>
      </c>
      <c r="I119" s="121" t="s">
        <v>1779</v>
      </c>
      <c r="J119" s="125">
        <v>40087</v>
      </c>
      <c r="K119" s="141" t="s">
        <v>1778</v>
      </c>
      <c r="L119" s="133" t="s">
        <v>567</v>
      </c>
      <c r="M119" s="133" t="s">
        <v>567</v>
      </c>
      <c r="N119" s="133" t="s">
        <v>567</v>
      </c>
    </row>
    <row r="120" spans="1:14" s="117" customFormat="1" ht="25.5" x14ac:dyDescent="0.25">
      <c r="A120" s="132">
        <v>117</v>
      </c>
      <c r="B120" s="121" t="s">
        <v>1666</v>
      </c>
      <c r="C120" s="123">
        <v>132605135993</v>
      </c>
      <c r="D120" s="121" t="s">
        <v>1775</v>
      </c>
      <c r="E120" s="123" t="s">
        <v>365</v>
      </c>
      <c r="F120" s="123" t="s">
        <v>357</v>
      </c>
      <c r="G120" s="123" t="s">
        <v>369</v>
      </c>
      <c r="H120" s="123" t="s">
        <v>360</v>
      </c>
      <c r="I120" s="121" t="s">
        <v>494</v>
      </c>
      <c r="J120" s="125">
        <v>41383</v>
      </c>
      <c r="K120" s="141" t="s">
        <v>494</v>
      </c>
      <c r="L120" s="121" t="s">
        <v>1780</v>
      </c>
      <c r="M120" s="121" t="s">
        <v>567</v>
      </c>
      <c r="N120" s="133" t="s">
        <v>567</v>
      </c>
    </row>
    <row r="121" spans="1:14" s="117" customFormat="1" ht="38.25" x14ac:dyDescent="0.25">
      <c r="A121" s="132">
        <v>118</v>
      </c>
      <c r="B121" s="121" t="s">
        <v>1648</v>
      </c>
      <c r="C121" s="123">
        <v>1326219015</v>
      </c>
      <c r="D121" s="121" t="s">
        <v>566</v>
      </c>
      <c r="E121" s="123" t="s">
        <v>365</v>
      </c>
      <c r="F121" s="123" t="s">
        <v>355</v>
      </c>
      <c r="G121" s="123" t="s">
        <v>369</v>
      </c>
      <c r="H121" s="123" t="s">
        <v>360</v>
      </c>
      <c r="I121" s="121" t="s">
        <v>494</v>
      </c>
      <c r="J121" s="121" t="s">
        <v>1781</v>
      </c>
      <c r="K121" s="141" t="s">
        <v>1783</v>
      </c>
      <c r="L121" s="129" t="s">
        <v>1785</v>
      </c>
      <c r="M121" s="134" t="s">
        <v>1782</v>
      </c>
      <c r="N121" s="134" t="s">
        <v>1784</v>
      </c>
    </row>
    <row r="122" spans="1:14" s="117" customFormat="1" ht="38.25" x14ac:dyDescent="0.25">
      <c r="A122" s="132">
        <v>119</v>
      </c>
      <c r="B122" s="121" t="s">
        <v>1649</v>
      </c>
      <c r="C122" s="123">
        <v>1327015871</v>
      </c>
      <c r="D122" s="121" t="s">
        <v>1375</v>
      </c>
      <c r="E122" s="123" t="s">
        <v>365</v>
      </c>
      <c r="F122" s="123" t="s">
        <v>355</v>
      </c>
      <c r="G122" s="123" t="s">
        <v>369</v>
      </c>
      <c r="H122" s="123" t="s">
        <v>361</v>
      </c>
      <c r="I122" s="121" t="s">
        <v>494</v>
      </c>
      <c r="J122" s="125">
        <v>41012</v>
      </c>
      <c r="K122" s="141" t="s">
        <v>1312</v>
      </c>
      <c r="L122" s="129" t="s">
        <v>1787</v>
      </c>
      <c r="M122" s="133" t="s">
        <v>567</v>
      </c>
      <c r="N122" s="133" t="s">
        <v>567</v>
      </c>
    </row>
    <row r="123" spans="1:14" s="117" customFormat="1" ht="30" x14ac:dyDescent="0.25">
      <c r="A123" s="132">
        <v>120</v>
      </c>
      <c r="B123" s="121" t="s">
        <v>1650</v>
      </c>
      <c r="C123" s="123">
        <v>1326217307</v>
      </c>
      <c r="D123" s="121" t="s">
        <v>1788</v>
      </c>
      <c r="E123" s="123" t="s">
        <v>365</v>
      </c>
      <c r="F123" s="123" t="s">
        <v>355</v>
      </c>
      <c r="G123" s="123" t="s">
        <v>369</v>
      </c>
      <c r="H123" s="123" t="s">
        <v>361</v>
      </c>
      <c r="I123" s="121" t="s">
        <v>494</v>
      </c>
      <c r="J123" s="125">
        <v>40539</v>
      </c>
      <c r="K123" s="141" t="s">
        <v>1789</v>
      </c>
      <c r="L123" s="121" t="s">
        <v>1791</v>
      </c>
      <c r="M123" s="121" t="s">
        <v>567</v>
      </c>
      <c r="N123" s="134" t="s">
        <v>1790</v>
      </c>
    </row>
    <row r="124" spans="1:14" s="117" customFormat="1" ht="30" x14ac:dyDescent="0.25">
      <c r="A124" s="132">
        <v>121</v>
      </c>
      <c r="B124" s="121" t="s">
        <v>1651</v>
      </c>
      <c r="C124" s="123">
        <v>1326232880</v>
      </c>
      <c r="D124" s="121" t="s">
        <v>1793</v>
      </c>
      <c r="E124" s="123" t="s">
        <v>365</v>
      </c>
      <c r="F124" s="123" t="s">
        <v>355</v>
      </c>
      <c r="G124" s="123" t="s">
        <v>369</v>
      </c>
      <c r="H124" s="123" t="s">
        <v>361</v>
      </c>
      <c r="I124" s="121" t="s">
        <v>494</v>
      </c>
      <c r="J124" s="121" t="s">
        <v>1792</v>
      </c>
      <c r="K124" s="141" t="s">
        <v>1794</v>
      </c>
      <c r="L124" s="121" t="s">
        <v>1797</v>
      </c>
      <c r="M124" s="131" t="s">
        <v>1795</v>
      </c>
      <c r="N124" s="134" t="s">
        <v>1796</v>
      </c>
    </row>
    <row r="125" spans="1:14" s="117" customFormat="1" ht="38.25" x14ac:dyDescent="0.25">
      <c r="A125" s="132">
        <v>122</v>
      </c>
      <c r="B125" s="121" t="s">
        <v>1652</v>
      </c>
      <c r="C125" s="123">
        <v>1328007626</v>
      </c>
      <c r="D125" s="121" t="s">
        <v>1799</v>
      </c>
      <c r="E125" s="123" t="s">
        <v>365</v>
      </c>
      <c r="F125" s="123" t="s">
        <v>355</v>
      </c>
      <c r="G125" s="123" t="s">
        <v>369</v>
      </c>
      <c r="H125" s="123" t="s">
        <v>361</v>
      </c>
      <c r="I125" s="121" t="s">
        <v>494</v>
      </c>
      <c r="J125" s="121" t="s">
        <v>1798</v>
      </c>
      <c r="K125" s="141" t="s">
        <v>1800</v>
      </c>
      <c r="L125" s="129" t="s">
        <v>1803</v>
      </c>
      <c r="M125" s="131" t="s">
        <v>1802</v>
      </c>
      <c r="N125" s="134" t="s">
        <v>1801</v>
      </c>
    </row>
    <row r="126" spans="1:14" s="117" customFormat="1" ht="25.5" x14ac:dyDescent="0.25">
      <c r="A126" s="132">
        <v>123</v>
      </c>
      <c r="B126" s="121" t="s">
        <v>1653</v>
      </c>
      <c r="C126" s="123">
        <v>1326247044</v>
      </c>
      <c r="D126" s="121" t="s">
        <v>1321</v>
      </c>
      <c r="E126" s="123" t="s">
        <v>365</v>
      </c>
      <c r="F126" s="123" t="s">
        <v>355</v>
      </c>
      <c r="G126" s="123" t="s">
        <v>369</v>
      </c>
      <c r="H126" s="123" t="s">
        <v>360</v>
      </c>
      <c r="I126" s="121" t="s">
        <v>494</v>
      </c>
      <c r="J126" s="121" t="s">
        <v>1804</v>
      </c>
      <c r="K126" s="141" t="s">
        <v>1805</v>
      </c>
      <c r="L126" s="129" t="s">
        <v>1806</v>
      </c>
      <c r="M126" s="134" t="s">
        <v>1807</v>
      </c>
      <c r="N126" s="133" t="s">
        <v>567</v>
      </c>
    </row>
    <row r="127" spans="1:14" s="117" customFormat="1" ht="38.25" x14ac:dyDescent="0.25">
      <c r="A127" s="132">
        <v>124</v>
      </c>
      <c r="B127" s="121" t="s">
        <v>1668</v>
      </c>
      <c r="C127" s="123">
        <v>131601252969</v>
      </c>
      <c r="D127" s="121" t="s">
        <v>1812</v>
      </c>
      <c r="E127" s="123" t="s">
        <v>365</v>
      </c>
      <c r="F127" s="123" t="s">
        <v>357</v>
      </c>
      <c r="G127" s="123" t="s">
        <v>369</v>
      </c>
      <c r="H127" s="123" t="s">
        <v>360</v>
      </c>
      <c r="I127" s="121" t="s">
        <v>1811</v>
      </c>
      <c r="J127" s="125">
        <v>40759</v>
      </c>
      <c r="K127" s="141" t="s">
        <v>492</v>
      </c>
      <c r="L127" s="129" t="s">
        <v>1813</v>
      </c>
      <c r="M127" s="133" t="s">
        <v>567</v>
      </c>
      <c r="N127" s="133" t="s">
        <v>567</v>
      </c>
    </row>
    <row r="128" spans="1:14" s="117" customFormat="1" ht="38.25" x14ac:dyDescent="0.25">
      <c r="A128" s="132">
        <v>125</v>
      </c>
      <c r="B128" s="121" t="s">
        <v>1669</v>
      </c>
      <c r="C128" s="123">
        <v>130802779601</v>
      </c>
      <c r="D128" s="121" t="s">
        <v>1814</v>
      </c>
      <c r="E128" s="123" t="s">
        <v>365</v>
      </c>
      <c r="F128" s="123" t="s">
        <v>357</v>
      </c>
      <c r="G128" s="123" t="s">
        <v>369</v>
      </c>
      <c r="H128" s="123" t="s">
        <v>360</v>
      </c>
      <c r="I128" s="121" t="s">
        <v>494</v>
      </c>
      <c r="J128" s="125">
        <v>41661</v>
      </c>
      <c r="K128" s="141" t="s">
        <v>1697</v>
      </c>
      <c r="L128" s="153" t="s">
        <v>1815</v>
      </c>
      <c r="M128" s="133" t="s">
        <v>567</v>
      </c>
      <c r="N128" s="133" t="s">
        <v>567</v>
      </c>
    </row>
    <row r="129" spans="1:14" s="117" customFormat="1" ht="25.5" x14ac:dyDescent="0.25">
      <c r="A129" s="132">
        <v>126</v>
      </c>
      <c r="B129" s="121" t="s">
        <v>1670</v>
      </c>
      <c r="C129" s="123">
        <v>1327026672</v>
      </c>
      <c r="D129" s="121" t="s">
        <v>1139</v>
      </c>
      <c r="E129" s="123" t="s">
        <v>365</v>
      </c>
      <c r="F129" s="123" t="s">
        <v>355</v>
      </c>
      <c r="G129" s="123" t="s">
        <v>369</v>
      </c>
      <c r="H129" s="123" t="s">
        <v>360</v>
      </c>
      <c r="I129" s="121" t="s">
        <v>494</v>
      </c>
      <c r="J129" s="125">
        <v>42416</v>
      </c>
      <c r="K129" s="141" t="s">
        <v>1816</v>
      </c>
      <c r="L129" s="121" t="s">
        <v>567</v>
      </c>
      <c r="M129" s="121" t="s">
        <v>567</v>
      </c>
      <c r="N129" s="133" t="s">
        <v>567</v>
      </c>
    </row>
    <row r="130" spans="1:14" s="62" customFormat="1" ht="38.25" x14ac:dyDescent="0.25">
      <c r="A130" s="132">
        <v>127</v>
      </c>
      <c r="B130" s="121" t="s">
        <v>1671</v>
      </c>
      <c r="C130" s="123">
        <v>132808829250</v>
      </c>
      <c r="D130" s="121" t="s">
        <v>1817</v>
      </c>
      <c r="E130" s="123" t="s">
        <v>365</v>
      </c>
      <c r="F130" s="123" t="s">
        <v>357</v>
      </c>
      <c r="G130" s="123" t="s">
        <v>369</v>
      </c>
      <c r="H130" s="123" t="s">
        <v>360</v>
      </c>
      <c r="I130" s="121" t="s">
        <v>494</v>
      </c>
      <c r="J130" s="125">
        <v>40641</v>
      </c>
      <c r="K130" s="141" t="s">
        <v>494</v>
      </c>
      <c r="L130" s="153" t="s">
        <v>1819</v>
      </c>
      <c r="M130" s="134" t="s">
        <v>1820</v>
      </c>
      <c r="N130" s="134" t="s">
        <v>1818</v>
      </c>
    </row>
    <row r="131" spans="1:14" s="117" customFormat="1" ht="25.5" x14ac:dyDescent="0.25">
      <c r="A131" s="132">
        <v>128</v>
      </c>
      <c r="B131" s="51" t="s">
        <v>1654</v>
      </c>
      <c r="C131" s="52">
        <v>1326228436</v>
      </c>
      <c r="D131" s="51" t="s">
        <v>729</v>
      </c>
      <c r="E131" s="52" t="s">
        <v>364</v>
      </c>
      <c r="F131" s="52" t="s">
        <v>355</v>
      </c>
      <c r="G131" s="52" t="s">
        <v>366</v>
      </c>
      <c r="H131" s="52" t="s">
        <v>360</v>
      </c>
      <c r="I131" s="51" t="s">
        <v>494</v>
      </c>
      <c r="J131" s="63">
        <v>41822</v>
      </c>
      <c r="K131" s="77" t="s">
        <v>1821</v>
      </c>
      <c r="L131" s="51" t="s">
        <v>567</v>
      </c>
      <c r="M131" s="51" t="s">
        <v>567</v>
      </c>
      <c r="N131" s="74" t="s">
        <v>567</v>
      </c>
    </row>
    <row r="132" spans="1:14" s="117" customFormat="1" ht="45" x14ac:dyDescent="0.25">
      <c r="A132" s="132">
        <v>129</v>
      </c>
      <c r="B132" s="121" t="s">
        <v>1655</v>
      </c>
      <c r="C132" s="123">
        <v>1324136405</v>
      </c>
      <c r="D132" s="121" t="s">
        <v>1834</v>
      </c>
      <c r="E132" s="52" t="s">
        <v>364</v>
      </c>
      <c r="F132" s="52" t="s">
        <v>355</v>
      </c>
      <c r="G132" s="52" t="s">
        <v>369</v>
      </c>
      <c r="H132" s="52" t="s">
        <v>361</v>
      </c>
      <c r="I132" s="51" t="s">
        <v>987</v>
      </c>
      <c r="J132" s="121" t="s">
        <v>1833</v>
      </c>
      <c r="K132" s="141" t="s">
        <v>1835</v>
      </c>
      <c r="L132" s="129" t="s">
        <v>1837</v>
      </c>
      <c r="M132" s="131" t="s">
        <v>1836</v>
      </c>
      <c r="N132" s="74" t="s">
        <v>567</v>
      </c>
    </row>
    <row r="133" spans="1:14" s="117" customFormat="1" ht="38.25" x14ac:dyDescent="0.25">
      <c r="A133" s="132">
        <v>130</v>
      </c>
      <c r="B133" s="121" t="s">
        <v>1672</v>
      </c>
      <c r="C133" s="123">
        <v>1326218974</v>
      </c>
      <c r="D133" s="121" t="s">
        <v>566</v>
      </c>
      <c r="E133" s="52" t="s">
        <v>365</v>
      </c>
      <c r="F133" s="52" t="s">
        <v>355</v>
      </c>
      <c r="G133" s="52" t="s">
        <v>369</v>
      </c>
      <c r="H133" s="52" t="s">
        <v>361</v>
      </c>
      <c r="I133" s="51" t="s">
        <v>494</v>
      </c>
      <c r="J133" s="121" t="s">
        <v>1838</v>
      </c>
      <c r="K133" s="141" t="s">
        <v>1839</v>
      </c>
      <c r="L133" s="133" t="s">
        <v>1840</v>
      </c>
      <c r="M133" s="134" t="s">
        <v>1841</v>
      </c>
      <c r="N133" s="74" t="s">
        <v>567</v>
      </c>
    </row>
    <row r="134" spans="1:14" s="117" customFormat="1" ht="25.5" x14ac:dyDescent="0.25">
      <c r="A134" s="132">
        <v>131</v>
      </c>
      <c r="B134" s="121" t="s">
        <v>1673</v>
      </c>
      <c r="C134" s="123">
        <v>132804463011</v>
      </c>
      <c r="D134" s="121" t="s">
        <v>1278</v>
      </c>
      <c r="E134" s="52" t="s">
        <v>365</v>
      </c>
      <c r="F134" s="52" t="s">
        <v>357</v>
      </c>
      <c r="G134" s="52" t="s">
        <v>369</v>
      </c>
      <c r="H134" s="52" t="s">
        <v>360</v>
      </c>
      <c r="I134" s="51" t="s">
        <v>494</v>
      </c>
      <c r="J134" s="125">
        <v>43546</v>
      </c>
      <c r="K134" s="141" t="s">
        <v>494</v>
      </c>
      <c r="L134" s="51" t="s">
        <v>567</v>
      </c>
      <c r="M134" s="51" t="s">
        <v>567</v>
      </c>
      <c r="N134" s="74" t="s">
        <v>567</v>
      </c>
    </row>
    <row r="135" spans="1:14" s="117" customFormat="1" ht="38.25" x14ac:dyDescent="0.25">
      <c r="A135" s="132">
        <v>132</v>
      </c>
      <c r="B135" s="121" t="s">
        <v>1656</v>
      </c>
      <c r="C135" s="123">
        <v>1326233517</v>
      </c>
      <c r="D135" s="121" t="s">
        <v>1842</v>
      </c>
      <c r="E135" s="52" t="s">
        <v>365</v>
      </c>
      <c r="F135" s="52" t="s">
        <v>355</v>
      </c>
      <c r="G135" s="52" t="s">
        <v>369</v>
      </c>
      <c r="H135" s="52" t="s">
        <v>360</v>
      </c>
      <c r="I135" s="51" t="s">
        <v>494</v>
      </c>
      <c r="J135" s="125">
        <v>42368</v>
      </c>
      <c r="K135" s="141" t="s">
        <v>1843</v>
      </c>
      <c r="L135" s="121" t="s">
        <v>1845</v>
      </c>
      <c r="M135" s="134" t="s">
        <v>1846</v>
      </c>
      <c r="N135" s="134" t="s">
        <v>1844</v>
      </c>
    </row>
    <row r="136" spans="1:14" s="117" customFormat="1" ht="25.5" x14ac:dyDescent="0.25">
      <c r="A136" s="132">
        <v>133</v>
      </c>
      <c r="B136" s="121" t="s">
        <v>1674</v>
      </c>
      <c r="C136" s="123">
        <v>1326224329</v>
      </c>
      <c r="D136" s="121" t="s">
        <v>1375</v>
      </c>
      <c r="E136" s="52" t="s">
        <v>365</v>
      </c>
      <c r="F136" s="52" t="s">
        <v>355</v>
      </c>
      <c r="G136" s="52" t="s">
        <v>369</v>
      </c>
      <c r="H136" s="52" t="s">
        <v>360</v>
      </c>
      <c r="I136" s="51" t="s">
        <v>494</v>
      </c>
      <c r="J136" s="125">
        <v>41340</v>
      </c>
      <c r="K136" s="141" t="s">
        <v>1847</v>
      </c>
      <c r="L136" s="121" t="s">
        <v>1848</v>
      </c>
      <c r="M136" s="51" t="s">
        <v>567</v>
      </c>
      <c r="N136" s="74" t="s">
        <v>567</v>
      </c>
    </row>
    <row r="137" spans="1:14" s="117" customFormat="1" ht="38.25" x14ac:dyDescent="0.25">
      <c r="A137" s="132">
        <v>134</v>
      </c>
      <c r="B137" s="121" t="s">
        <v>2095</v>
      </c>
      <c r="C137" s="123">
        <v>1326179161</v>
      </c>
      <c r="D137" s="121" t="s">
        <v>1850</v>
      </c>
      <c r="E137" s="52" t="s">
        <v>364</v>
      </c>
      <c r="F137" s="52" t="s">
        <v>355</v>
      </c>
      <c r="G137" s="52" t="s">
        <v>369</v>
      </c>
      <c r="H137" s="52" t="s">
        <v>361</v>
      </c>
      <c r="I137" s="51" t="s">
        <v>494</v>
      </c>
      <c r="J137" s="121" t="s">
        <v>1849</v>
      </c>
      <c r="K137" s="141" t="s">
        <v>1623</v>
      </c>
      <c r="L137" s="121" t="s">
        <v>1853</v>
      </c>
      <c r="M137" s="134" t="s">
        <v>1852</v>
      </c>
      <c r="N137" s="134" t="s">
        <v>1851</v>
      </c>
    </row>
    <row r="138" spans="1:14" s="117" customFormat="1" ht="25.5" x14ac:dyDescent="0.25">
      <c r="A138" s="132">
        <v>135</v>
      </c>
      <c r="B138" s="121" t="s">
        <v>2096</v>
      </c>
      <c r="C138" s="123">
        <v>1326246971</v>
      </c>
      <c r="D138" s="121" t="s">
        <v>1854</v>
      </c>
      <c r="E138" s="52" t="s">
        <v>365</v>
      </c>
      <c r="F138" s="52" t="s">
        <v>355</v>
      </c>
      <c r="G138" s="52" t="s">
        <v>369</v>
      </c>
      <c r="H138" s="52" t="s">
        <v>360</v>
      </c>
      <c r="I138" s="51" t="s">
        <v>494</v>
      </c>
      <c r="J138" s="125">
        <v>42698</v>
      </c>
      <c r="K138" s="141" t="s">
        <v>1855</v>
      </c>
      <c r="L138" s="129" t="s">
        <v>1856</v>
      </c>
      <c r="M138" s="51" t="s">
        <v>567</v>
      </c>
      <c r="N138" s="74" t="s">
        <v>567</v>
      </c>
    </row>
    <row r="139" spans="1:14" s="117" customFormat="1" ht="38.25" x14ac:dyDescent="0.25">
      <c r="A139" s="132">
        <v>136</v>
      </c>
      <c r="B139" s="121" t="s">
        <v>2097</v>
      </c>
      <c r="C139" s="123">
        <v>1326023911</v>
      </c>
      <c r="D139" s="121" t="s">
        <v>493</v>
      </c>
      <c r="E139" s="52" t="s">
        <v>364</v>
      </c>
      <c r="F139" s="52" t="s">
        <v>355</v>
      </c>
      <c r="G139" s="52" t="s">
        <v>369</v>
      </c>
      <c r="H139" s="52" t="s">
        <v>360</v>
      </c>
      <c r="I139" s="51" t="s">
        <v>494</v>
      </c>
      <c r="J139" s="121" t="s">
        <v>1857</v>
      </c>
      <c r="K139" s="141" t="s">
        <v>1861</v>
      </c>
      <c r="L139" s="129" t="s">
        <v>1859</v>
      </c>
      <c r="M139" s="134" t="s">
        <v>1860</v>
      </c>
      <c r="N139" s="134" t="s">
        <v>1858</v>
      </c>
    </row>
    <row r="140" spans="1:14" s="117" customFormat="1" ht="38.25" x14ac:dyDescent="0.25">
      <c r="A140" s="132">
        <v>137</v>
      </c>
      <c r="B140" s="121" t="s">
        <v>1675</v>
      </c>
      <c r="C140" s="123">
        <v>131400723424</v>
      </c>
      <c r="D140" s="121" t="s">
        <v>1392</v>
      </c>
      <c r="E140" s="52" t="s">
        <v>365</v>
      </c>
      <c r="F140" s="52" t="s">
        <v>357</v>
      </c>
      <c r="G140" s="52" t="s">
        <v>369</v>
      </c>
      <c r="H140" s="52" t="s">
        <v>360</v>
      </c>
      <c r="I140" s="51" t="s">
        <v>1863</v>
      </c>
      <c r="J140" s="125">
        <v>42702</v>
      </c>
      <c r="K140" s="141" t="s">
        <v>1862</v>
      </c>
      <c r="L140" s="153" t="s">
        <v>1864</v>
      </c>
      <c r="M140" s="74" t="s">
        <v>567</v>
      </c>
      <c r="N140" s="74" t="s">
        <v>567</v>
      </c>
    </row>
    <row r="141" spans="1:14" s="117" customFormat="1" ht="38.25" x14ac:dyDescent="0.25">
      <c r="A141" s="132">
        <v>138</v>
      </c>
      <c r="B141" s="121" t="s">
        <v>1676</v>
      </c>
      <c r="C141" s="123">
        <v>131402778860</v>
      </c>
      <c r="D141" s="121" t="s">
        <v>1865</v>
      </c>
      <c r="E141" s="52" t="s">
        <v>365</v>
      </c>
      <c r="F141" s="52" t="s">
        <v>357</v>
      </c>
      <c r="G141" s="52" t="s">
        <v>369</v>
      </c>
      <c r="H141" s="52" t="s">
        <v>360</v>
      </c>
      <c r="I141" s="51" t="s">
        <v>494</v>
      </c>
      <c r="J141" s="125">
        <v>43332</v>
      </c>
      <c r="K141" s="141" t="s">
        <v>494</v>
      </c>
      <c r="L141" s="51" t="s">
        <v>567</v>
      </c>
      <c r="M141" s="51" t="s">
        <v>567</v>
      </c>
      <c r="N141" s="74" t="s">
        <v>567</v>
      </c>
    </row>
    <row r="142" spans="1:14" s="117" customFormat="1" ht="38.25" x14ac:dyDescent="0.25">
      <c r="A142" s="132">
        <v>139</v>
      </c>
      <c r="B142" s="121" t="s">
        <v>1657</v>
      </c>
      <c r="C142" s="123">
        <v>7804527110</v>
      </c>
      <c r="D142" s="121" t="s">
        <v>566</v>
      </c>
      <c r="E142" s="52" t="s">
        <v>365</v>
      </c>
      <c r="F142" s="52" t="s">
        <v>355</v>
      </c>
      <c r="G142" s="52" t="s">
        <v>369</v>
      </c>
      <c r="H142" s="52" t="s">
        <v>361</v>
      </c>
      <c r="I142" s="51" t="s">
        <v>494</v>
      </c>
      <c r="J142" s="121" t="s">
        <v>1866</v>
      </c>
      <c r="K142" s="141" t="s">
        <v>1867</v>
      </c>
      <c r="L142" s="129" t="s">
        <v>1869</v>
      </c>
      <c r="M142" s="133" t="s">
        <v>1870</v>
      </c>
      <c r="N142" s="134" t="s">
        <v>1868</v>
      </c>
    </row>
    <row r="143" spans="1:14" s="117" customFormat="1" ht="25.5" x14ac:dyDescent="0.25">
      <c r="A143" s="132">
        <v>140</v>
      </c>
      <c r="B143" s="121" t="s">
        <v>1658</v>
      </c>
      <c r="C143" s="123">
        <v>1326222709</v>
      </c>
      <c r="D143" s="121" t="s">
        <v>912</v>
      </c>
      <c r="E143" s="52" t="s">
        <v>365</v>
      </c>
      <c r="F143" s="52" t="s">
        <v>355</v>
      </c>
      <c r="G143" s="52" t="s">
        <v>369</v>
      </c>
      <c r="H143" s="52" t="s">
        <v>360</v>
      </c>
      <c r="I143" s="51" t="s">
        <v>494</v>
      </c>
      <c r="J143" s="121" t="s">
        <v>1871</v>
      </c>
      <c r="K143" s="141" t="s">
        <v>1872</v>
      </c>
      <c r="L143" s="121" t="s">
        <v>1873</v>
      </c>
      <c r="M143" s="51" t="s">
        <v>567</v>
      </c>
      <c r="N143" s="74" t="s">
        <v>567</v>
      </c>
    </row>
    <row r="144" spans="1:14" s="117" customFormat="1" ht="30" x14ac:dyDescent="0.25">
      <c r="A144" s="132">
        <v>141</v>
      </c>
      <c r="B144" s="121" t="s">
        <v>1677</v>
      </c>
      <c r="C144" s="123">
        <v>132608517743</v>
      </c>
      <c r="D144" s="121" t="s">
        <v>1874</v>
      </c>
      <c r="E144" s="52" t="s">
        <v>365</v>
      </c>
      <c r="F144" s="52" t="s">
        <v>357</v>
      </c>
      <c r="G144" s="52" t="s">
        <v>369</v>
      </c>
      <c r="H144" s="52" t="s">
        <v>360</v>
      </c>
      <c r="I144" s="51" t="s">
        <v>494</v>
      </c>
      <c r="J144" s="125">
        <v>41824</v>
      </c>
      <c r="K144" s="141" t="s">
        <v>1697</v>
      </c>
      <c r="L144" s="129" t="s">
        <v>1875</v>
      </c>
      <c r="M144" s="131" t="s">
        <v>1876</v>
      </c>
      <c r="N144" s="74" t="s">
        <v>567</v>
      </c>
    </row>
    <row r="145" spans="1:14" s="117" customFormat="1" ht="30" x14ac:dyDescent="0.25">
      <c r="A145" s="132">
        <v>142</v>
      </c>
      <c r="B145" s="121" t="s">
        <v>1659</v>
      </c>
      <c r="C145" s="123">
        <v>1327014290</v>
      </c>
      <c r="D145" s="121" t="s">
        <v>493</v>
      </c>
      <c r="E145" s="52" t="s">
        <v>365</v>
      </c>
      <c r="F145" s="52" t="s">
        <v>355</v>
      </c>
      <c r="G145" s="52" t="s">
        <v>369</v>
      </c>
      <c r="H145" s="52" t="s">
        <v>360</v>
      </c>
      <c r="I145" s="51" t="s">
        <v>494</v>
      </c>
      <c r="J145" s="121" t="s">
        <v>1877</v>
      </c>
      <c r="K145" s="141" t="s">
        <v>1881</v>
      </c>
      <c r="L145" s="121" t="s">
        <v>1879</v>
      </c>
      <c r="M145" s="134" t="s">
        <v>1880</v>
      </c>
      <c r="N145" s="134" t="s">
        <v>1878</v>
      </c>
    </row>
    <row r="146" spans="1:14" s="117" customFormat="1" ht="38.25" x14ac:dyDescent="0.25">
      <c r="A146" s="132">
        <v>143</v>
      </c>
      <c r="B146" s="121" t="s">
        <v>1660</v>
      </c>
      <c r="C146" s="123">
        <v>1327009797</v>
      </c>
      <c r="D146" s="121" t="s">
        <v>1882</v>
      </c>
      <c r="E146" s="52" t="s">
        <v>364</v>
      </c>
      <c r="F146" s="52" t="s">
        <v>355</v>
      </c>
      <c r="G146" s="52" t="s">
        <v>367</v>
      </c>
      <c r="H146" s="52" t="s">
        <v>360</v>
      </c>
      <c r="I146" s="51" t="s">
        <v>494</v>
      </c>
      <c r="J146" s="125">
        <v>40212</v>
      </c>
      <c r="K146" s="141" t="s">
        <v>1883</v>
      </c>
      <c r="L146" s="121" t="s">
        <v>1884</v>
      </c>
      <c r="M146" s="74" t="s">
        <v>567</v>
      </c>
      <c r="N146" s="74" t="s">
        <v>567</v>
      </c>
    </row>
    <row r="147" spans="1:14" s="62" customFormat="1" ht="38.25" x14ac:dyDescent="0.25">
      <c r="A147" s="132">
        <v>144</v>
      </c>
      <c r="B147" s="121" t="s">
        <v>1678</v>
      </c>
      <c r="C147" s="123">
        <v>132810414100</v>
      </c>
      <c r="D147" s="121" t="s">
        <v>1885</v>
      </c>
      <c r="E147" s="52" t="s">
        <v>365</v>
      </c>
      <c r="F147" s="52" t="s">
        <v>357</v>
      </c>
      <c r="G147" s="52" t="s">
        <v>369</v>
      </c>
      <c r="H147" s="52" t="s">
        <v>360</v>
      </c>
      <c r="I147" s="51" t="s">
        <v>494</v>
      </c>
      <c r="J147" s="125">
        <v>42208</v>
      </c>
      <c r="K147" s="141" t="s">
        <v>1697</v>
      </c>
      <c r="L147" s="121" t="s">
        <v>1772</v>
      </c>
      <c r="M147" s="74" t="s">
        <v>567</v>
      </c>
      <c r="N147" s="74" t="s">
        <v>567</v>
      </c>
    </row>
    <row r="148" spans="1:14" s="117" customFormat="1" ht="25.5" x14ac:dyDescent="0.25">
      <c r="A148" s="132">
        <v>145</v>
      </c>
      <c r="B148" s="51" t="s">
        <v>1679</v>
      </c>
      <c r="C148" s="52">
        <v>132810273812</v>
      </c>
      <c r="D148" s="51" t="s">
        <v>1886</v>
      </c>
      <c r="E148" s="52" t="s">
        <v>365</v>
      </c>
      <c r="F148" s="52" t="s">
        <v>357</v>
      </c>
      <c r="G148" s="52" t="s">
        <v>369</v>
      </c>
      <c r="H148" s="52" t="s">
        <v>360</v>
      </c>
      <c r="I148" s="51" t="s">
        <v>494</v>
      </c>
      <c r="J148" s="63">
        <v>43500</v>
      </c>
      <c r="K148" s="77" t="s">
        <v>494</v>
      </c>
      <c r="L148" s="110" t="s">
        <v>1887</v>
      </c>
      <c r="M148" s="74" t="s">
        <v>567</v>
      </c>
      <c r="N148" s="74" t="s">
        <v>567</v>
      </c>
    </row>
    <row r="149" spans="1:14" s="117" customFormat="1" ht="51" x14ac:dyDescent="0.25">
      <c r="A149" s="132">
        <v>146</v>
      </c>
      <c r="B149" s="121" t="s">
        <v>1680</v>
      </c>
      <c r="C149" s="123">
        <v>1326205502</v>
      </c>
      <c r="D149" s="121" t="s">
        <v>1889</v>
      </c>
      <c r="E149" s="52" t="s">
        <v>365</v>
      </c>
      <c r="F149" s="52" t="s">
        <v>355</v>
      </c>
      <c r="G149" s="52" t="s">
        <v>369</v>
      </c>
      <c r="H149" s="52" t="s">
        <v>360</v>
      </c>
      <c r="I149" s="51" t="s">
        <v>494</v>
      </c>
      <c r="J149" s="121" t="s">
        <v>1888</v>
      </c>
      <c r="K149" s="141" t="s">
        <v>1890</v>
      </c>
      <c r="L149" s="129" t="s">
        <v>1891</v>
      </c>
      <c r="M149" s="51" t="s">
        <v>567</v>
      </c>
      <c r="N149" s="74" t="s">
        <v>567</v>
      </c>
    </row>
    <row r="150" spans="1:14" s="117" customFormat="1" ht="51" x14ac:dyDescent="0.25">
      <c r="A150" s="132">
        <v>147</v>
      </c>
      <c r="B150" s="121" t="s">
        <v>1681</v>
      </c>
      <c r="C150" s="123">
        <v>1324000813</v>
      </c>
      <c r="D150" s="121" t="s">
        <v>1144</v>
      </c>
      <c r="E150" s="52" t="s">
        <v>365</v>
      </c>
      <c r="F150" s="52" t="s">
        <v>355</v>
      </c>
      <c r="G150" s="52" t="s">
        <v>369</v>
      </c>
      <c r="H150" s="52" t="s">
        <v>360</v>
      </c>
      <c r="I150" s="51" t="s">
        <v>987</v>
      </c>
      <c r="J150" s="121" t="s">
        <v>1798</v>
      </c>
      <c r="K150" s="141" t="s">
        <v>1892</v>
      </c>
      <c r="L150" s="121">
        <v>79176985809</v>
      </c>
      <c r="M150" s="134" t="s">
        <v>1894</v>
      </c>
      <c r="N150" s="134" t="s">
        <v>1893</v>
      </c>
    </row>
    <row r="151" spans="1:14" s="117" customFormat="1" ht="25.5" x14ac:dyDescent="0.25">
      <c r="A151" s="132">
        <v>148</v>
      </c>
      <c r="B151" s="121" t="s">
        <v>1682</v>
      </c>
      <c r="C151" s="123">
        <v>132600572580</v>
      </c>
      <c r="D151" s="121" t="s">
        <v>1375</v>
      </c>
      <c r="E151" s="52" t="s">
        <v>365</v>
      </c>
      <c r="F151" s="52" t="s">
        <v>357</v>
      </c>
      <c r="G151" s="52" t="s">
        <v>369</v>
      </c>
      <c r="H151" s="52" t="s">
        <v>360</v>
      </c>
      <c r="I151" s="51" t="s">
        <v>494</v>
      </c>
      <c r="J151" s="125">
        <v>42282</v>
      </c>
      <c r="K151" s="141" t="s">
        <v>1697</v>
      </c>
      <c r="L151" s="153" t="s">
        <v>1895</v>
      </c>
      <c r="M151" s="74" t="s">
        <v>567</v>
      </c>
      <c r="N151" s="74" t="s">
        <v>567</v>
      </c>
    </row>
    <row r="152" spans="1:14" s="117" customFormat="1" ht="38.25" x14ac:dyDescent="0.25">
      <c r="A152" s="132">
        <v>149</v>
      </c>
      <c r="B152" s="121" t="s">
        <v>1683</v>
      </c>
      <c r="C152" s="123">
        <v>1326232390</v>
      </c>
      <c r="D152" s="121" t="s">
        <v>566</v>
      </c>
      <c r="E152" s="52" t="s">
        <v>365</v>
      </c>
      <c r="F152" s="52" t="s">
        <v>355</v>
      </c>
      <c r="G152" s="52" t="s">
        <v>369</v>
      </c>
      <c r="H152" s="52" t="s">
        <v>361</v>
      </c>
      <c r="I152" s="51" t="s">
        <v>494</v>
      </c>
      <c r="J152" s="121" t="s">
        <v>1896</v>
      </c>
      <c r="K152" s="141" t="s">
        <v>1897</v>
      </c>
      <c r="L152" s="129" t="s">
        <v>1898</v>
      </c>
      <c r="M152" s="74" t="s">
        <v>567</v>
      </c>
      <c r="N152" s="74" t="s">
        <v>567</v>
      </c>
    </row>
    <row r="153" spans="1:14" s="117" customFormat="1" ht="51" x14ac:dyDescent="0.25">
      <c r="A153" s="132">
        <v>150</v>
      </c>
      <c r="B153" s="121" t="s">
        <v>1899</v>
      </c>
      <c r="C153" s="123">
        <v>1326210661</v>
      </c>
      <c r="D153" s="121" t="s">
        <v>1901</v>
      </c>
      <c r="E153" s="52" t="s">
        <v>365</v>
      </c>
      <c r="F153" s="52" t="s">
        <v>355</v>
      </c>
      <c r="G153" s="52" t="s">
        <v>369</v>
      </c>
      <c r="H153" s="52" t="s">
        <v>360</v>
      </c>
      <c r="I153" s="51" t="s">
        <v>494</v>
      </c>
      <c r="J153" s="121" t="s">
        <v>1900</v>
      </c>
      <c r="K153" s="141" t="s">
        <v>1312</v>
      </c>
      <c r="L153" s="129" t="s">
        <v>1902</v>
      </c>
      <c r="M153" s="74" t="s">
        <v>567</v>
      </c>
      <c r="N153" s="74" t="s">
        <v>567</v>
      </c>
    </row>
    <row r="154" spans="1:14" s="117" customFormat="1" ht="38.25" x14ac:dyDescent="0.25">
      <c r="A154" s="132">
        <v>151</v>
      </c>
      <c r="B154" s="121" t="s">
        <v>1684</v>
      </c>
      <c r="C154" s="123">
        <v>1327021635</v>
      </c>
      <c r="D154" s="121" t="s">
        <v>566</v>
      </c>
      <c r="E154" s="52" t="s">
        <v>365</v>
      </c>
      <c r="F154" s="52" t="s">
        <v>355</v>
      </c>
      <c r="G154" s="52" t="s">
        <v>369</v>
      </c>
      <c r="H154" s="52" t="s">
        <v>360</v>
      </c>
      <c r="I154" s="51" t="s">
        <v>494</v>
      </c>
      <c r="J154" s="121" t="s">
        <v>1903</v>
      </c>
      <c r="K154" s="141" t="s">
        <v>1904</v>
      </c>
      <c r="L154" s="129" t="s">
        <v>1906</v>
      </c>
      <c r="M154" s="121" t="s">
        <v>1905</v>
      </c>
      <c r="N154" s="74" t="s">
        <v>567</v>
      </c>
    </row>
    <row r="155" spans="1:14" s="117" customFormat="1" ht="38.25" x14ac:dyDescent="0.25">
      <c r="A155" s="132">
        <v>152</v>
      </c>
      <c r="B155" s="121" t="s">
        <v>1685</v>
      </c>
      <c r="C155" s="123">
        <v>1326218364</v>
      </c>
      <c r="D155" s="121" t="s">
        <v>566</v>
      </c>
      <c r="E155" s="52" t="s">
        <v>365</v>
      </c>
      <c r="F155" s="52" t="s">
        <v>355</v>
      </c>
      <c r="G155" s="52" t="s">
        <v>369</v>
      </c>
      <c r="H155" s="52" t="s">
        <v>361</v>
      </c>
      <c r="I155" s="51" t="s">
        <v>494</v>
      </c>
      <c r="J155" s="125">
        <v>40645</v>
      </c>
      <c r="K155" s="141" t="s">
        <v>1907</v>
      </c>
      <c r="L155" s="121" t="s">
        <v>1908</v>
      </c>
      <c r="M155" s="74" t="s">
        <v>567</v>
      </c>
      <c r="N155" s="74" t="s">
        <v>567</v>
      </c>
    </row>
    <row r="156" spans="1:14" s="117" customFormat="1" ht="38.25" x14ac:dyDescent="0.25">
      <c r="A156" s="132">
        <v>153</v>
      </c>
      <c r="B156" s="121" t="s">
        <v>1686</v>
      </c>
      <c r="C156" s="123">
        <v>1326250760</v>
      </c>
      <c r="D156" s="121" t="s">
        <v>566</v>
      </c>
      <c r="E156" s="52" t="s">
        <v>365</v>
      </c>
      <c r="F156" s="52" t="s">
        <v>355</v>
      </c>
      <c r="G156" s="52" t="s">
        <v>369</v>
      </c>
      <c r="H156" s="52" t="s">
        <v>360</v>
      </c>
      <c r="I156" s="51" t="s">
        <v>494</v>
      </c>
      <c r="J156" s="125">
        <v>43125</v>
      </c>
      <c r="K156" s="141" t="s">
        <v>1909</v>
      </c>
      <c r="L156" s="74" t="s">
        <v>567</v>
      </c>
      <c r="M156" s="131" t="s">
        <v>1910</v>
      </c>
      <c r="N156" s="74" t="s">
        <v>567</v>
      </c>
    </row>
    <row r="157" spans="1:14" s="117" customFormat="1" ht="38.25" x14ac:dyDescent="0.25">
      <c r="A157" s="132">
        <v>154</v>
      </c>
      <c r="B157" s="121" t="s">
        <v>1687</v>
      </c>
      <c r="C157" s="123">
        <v>1328168655</v>
      </c>
      <c r="D157" s="121" t="s">
        <v>729</v>
      </c>
      <c r="E157" s="52" t="s">
        <v>364</v>
      </c>
      <c r="F157" s="52" t="s">
        <v>355</v>
      </c>
      <c r="G157" s="52" t="s">
        <v>366</v>
      </c>
      <c r="H157" s="52" t="s">
        <v>360</v>
      </c>
      <c r="I157" s="51" t="s">
        <v>494</v>
      </c>
      <c r="J157" s="121" t="s">
        <v>1911</v>
      </c>
      <c r="K157" s="141" t="s">
        <v>1912</v>
      </c>
      <c r="L157" s="121" t="s">
        <v>1914</v>
      </c>
      <c r="M157" s="131" t="s">
        <v>1915</v>
      </c>
      <c r="N157" s="134" t="s">
        <v>1913</v>
      </c>
    </row>
    <row r="158" spans="1:14" s="117" customFormat="1" ht="25.5" x14ac:dyDescent="0.25">
      <c r="A158" s="132">
        <v>155</v>
      </c>
      <c r="B158" s="121" t="s">
        <v>1688</v>
      </c>
      <c r="C158" s="123">
        <v>132897950640</v>
      </c>
      <c r="D158" s="121" t="s">
        <v>1916</v>
      </c>
      <c r="E158" s="52" t="s">
        <v>365</v>
      </c>
      <c r="F158" s="52" t="s">
        <v>357</v>
      </c>
      <c r="G158" s="52" t="s">
        <v>369</v>
      </c>
      <c r="H158" s="52" t="s">
        <v>360</v>
      </c>
      <c r="I158" s="51" t="s">
        <v>494</v>
      </c>
      <c r="J158" s="125">
        <v>42165</v>
      </c>
      <c r="K158" s="141" t="s">
        <v>494</v>
      </c>
      <c r="L158" s="129" t="s">
        <v>1917</v>
      </c>
      <c r="M158" s="74" t="s">
        <v>567</v>
      </c>
      <c r="N158" s="74" t="s">
        <v>567</v>
      </c>
    </row>
    <row r="159" spans="1:14" s="117" customFormat="1" ht="25.5" x14ac:dyDescent="0.25">
      <c r="A159" s="132">
        <v>156</v>
      </c>
      <c r="B159" s="121" t="s">
        <v>1689</v>
      </c>
      <c r="C159" s="123">
        <v>132707132448</v>
      </c>
      <c r="D159" s="121" t="s">
        <v>1918</v>
      </c>
      <c r="E159" s="52" t="s">
        <v>365</v>
      </c>
      <c r="F159" s="52" t="s">
        <v>357</v>
      </c>
      <c r="G159" s="52" t="s">
        <v>369</v>
      </c>
      <c r="H159" s="52" t="s">
        <v>360</v>
      </c>
      <c r="I159" s="51" t="s">
        <v>494</v>
      </c>
      <c r="J159" s="125">
        <v>40581</v>
      </c>
      <c r="K159" s="141" t="s">
        <v>1697</v>
      </c>
      <c r="L159" s="129" t="s">
        <v>1919</v>
      </c>
      <c r="M159" s="74" t="s">
        <v>567</v>
      </c>
      <c r="N159" s="74" t="s">
        <v>567</v>
      </c>
    </row>
    <row r="160" spans="1:14" s="117" customFormat="1" ht="38.25" x14ac:dyDescent="0.25">
      <c r="A160" s="132">
        <v>157</v>
      </c>
      <c r="B160" s="121" t="s">
        <v>1690</v>
      </c>
      <c r="C160" s="123">
        <v>1326211680</v>
      </c>
      <c r="D160" s="121" t="s">
        <v>1190</v>
      </c>
      <c r="E160" s="52" t="s">
        <v>365</v>
      </c>
      <c r="F160" s="52" t="s">
        <v>355</v>
      </c>
      <c r="G160" s="52" t="s">
        <v>369</v>
      </c>
      <c r="H160" s="52" t="s">
        <v>360</v>
      </c>
      <c r="I160" s="51" t="s">
        <v>494</v>
      </c>
      <c r="J160" s="125">
        <v>40030</v>
      </c>
      <c r="K160" s="141" t="s">
        <v>1191</v>
      </c>
      <c r="L160" s="121" t="s">
        <v>1920</v>
      </c>
      <c r="M160" s="131" t="s">
        <v>1193</v>
      </c>
      <c r="N160" s="74" t="s">
        <v>567</v>
      </c>
    </row>
    <row r="161" spans="1:14" s="117" customFormat="1" ht="38.25" x14ac:dyDescent="0.25">
      <c r="A161" s="132">
        <v>158</v>
      </c>
      <c r="B161" s="121" t="s">
        <v>1691</v>
      </c>
      <c r="C161" s="123">
        <v>1328008549</v>
      </c>
      <c r="D161" s="121" t="s">
        <v>566</v>
      </c>
      <c r="E161" s="52" t="s">
        <v>365</v>
      </c>
      <c r="F161" s="52" t="s">
        <v>355</v>
      </c>
      <c r="G161" s="52" t="s">
        <v>369</v>
      </c>
      <c r="H161" s="52" t="s">
        <v>361</v>
      </c>
      <c r="I161" s="51" t="s">
        <v>494</v>
      </c>
      <c r="J161" s="125">
        <v>41662</v>
      </c>
      <c r="K161" s="141" t="s">
        <v>1921</v>
      </c>
      <c r="L161" s="129" t="s">
        <v>1922</v>
      </c>
      <c r="M161" s="74" t="s">
        <v>567</v>
      </c>
      <c r="N161" s="74" t="s">
        <v>567</v>
      </c>
    </row>
    <row r="162" spans="1:14" s="117" customFormat="1" ht="38.25" x14ac:dyDescent="0.25">
      <c r="A162" s="132">
        <v>159</v>
      </c>
      <c r="B162" s="121" t="s">
        <v>1692</v>
      </c>
      <c r="C162" s="123">
        <v>1327034578</v>
      </c>
      <c r="D162" s="121" t="s">
        <v>566</v>
      </c>
      <c r="E162" s="52" t="s">
        <v>365</v>
      </c>
      <c r="F162" s="52" t="s">
        <v>355</v>
      </c>
      <c r="G162" s="52" t="s">
        <v>369</v>
      </c>
      <c r="H162" s="52" t="s">
        <v>360</v>
      </c>
      <c r="I162" s="51" t="s">
        <v>494</v>
      </c>
      <c r="J162" s="121" t="s">
        <v>1923</v>
      </c>
      <c r="K162" s="141" t="s">
        <v>1156</v>
      </c>
      <c r="L162" s="74" t="s">
        <v>567</v>
      </c>
      <c r="M162" s="131" t="s">
        <v>1924</v>
      </c>
      <c r="N162" s="74" t="s">
        <v>567</v>
      </c>
    </row>
    <row r="163" spans="1:14" s="117" customFormat="1" ht="30" x14ac:dyDescent="0.25">
      <c r="A163" s="132">
        <v>160</v>
      </c>
      <c r="B163" s="121" t="s">
        <v>1693</v>
      </c>
      <c r="C163" s="123">
        <v>1327013176</v>
      </c>
      <c r="D163" s="121" t="s">
        <v>1449</v>
      </c>
      <c r="E163" s="52" t="s">
        <v>364</v>
      </c>
      <c r="F163" s="52" t="s">
        <v>355</v>
      </c>
      <c r="G163" s="52" t="s">
        <v>369</v>
      </c>
      <c r="H163" s="52" t="s">
        <v>360</v>
      </c>
      <c r="I163" s="51" t="s">
        <v>494</v>
      </c>
      <c r="J163" s="121" t="s">
        <v>1925</v>
      </c>
      <c r="K163" s="141" t="s">
        <v>1926</v>
      </c>
      <c r="L163" s="121" t="s">
        <v>1929</v>
      </c>
      <c r="M163" s="131" t="s">
        <v>1928</v>
      </c>
      <c r="N163" s="134" t="s">
        <v>1927</v>
      </c>
    </row>
    <row r="164" spans="1:14" s="117" customFormat="1" ht="30" x14ac:dyDescent="0.25">
      <c r="A164" s="132">
        <v>161</v>
      </c>
      <c r="B164" s="121" t="s">
        <v>1694</v>
      </c>
      <c r="C164" s="123">
        <v>1327001300</v>
      </c>
      <c r="D164" s="121" t="s">
        <v>1321</v>
      </c>
      <c r="E164" s="52" t="s">
        <v>365</v>
      </c>
      <c r="F164" s="52" t="s">
        <v>355</v>
      </c>
      <c r="G164" s="52" t="s">
        <v>369</v>
      </c>
      <c r="H164" s="52" t="s">
        <v>361</v>
      </c>
      <c r="I164" s="51" t="s">
        <v>494</v>
      </c>
      <c r="J164" s="121" t="s">
        <v>1930</v>
      </c>
      <c r="K164" s="141" t="s">
        <v>1931</v>
      </c>
      <c r="L164" s="129" t="s">
        <v>1932</v>
      </c>
      <c r="M164" s="131" t="s">
        <v>1933</v>
      </c>
      <c r="N164" s="74" t="s">
        <v>567</v>
      </c>
    </row>
    <row r="165" spans="1:14" s="117" customFormat="1" ht="30" x14ac:dyDescent="0.25">
      <c r="A165" s="132">
        <v>162</v>
      </c>
      <c r="B165" s="121" t="s">
        <v>1695</v>
      </c>
      <c r="C165" s="123">
        <v>132812508308</v>
      </c>
      <c r="D165" s="121" t="s">
        <v>1934</v>
      </c>
      <c r="E165" s="52" t="s">
        <v>365</v>
      </c>
      <c r="F165" s="52" t="s">
        <v>357</v>
      </c>
      <c r="G165" s="52" t="s">
        <v>369</v>
      </c>
      <c r="H165" s="52" t="s">
        <v>360</v>
      </c>
      <c r="I165" s="51" t="s">
        <v>494</v>
      </c>
      <c r="J165" s="125">
        <v>42548</v>
      </c>
      <c r="K165" s="141" t="s">
        <v>494</v>
      </c>
      <c r="L165" s="129" t="s">
        <v>1936</v>
      </c>
      <c r="M165" s="131" t="s">
        <v>1937</v>
      </c>
      <c r="N165" s="134" t="s">
        <v>1935</v>
      </c>
    </row>
    <row r="166" spans="1:14" s="117" customFormat="1" ht="38.25" x14ac:dyDescent="0.25">
      <c r="A166" s="132">
        <v>163</v>
      </c>
      <c r="B166" s="141" t="s">
        <v>1786</v>
      </c>
      <c r="C166" s="143">
        <v>131501777602</v>
      </c>
      <c r="D166" s="141" t="s">
        <v>1826</v>
      </c>
      <c r="E166" s="52" t="s">
        <v>365</v>
      </c>
      <c r="F166" s="52" t="s">
        <v>357</v>
      </c>
      <c r="G166" s="52" t="s">
        <v>369</v>
      </c>
      <c r="H166" s="52" t="s">
        <v>360</v>
      </c>
      <c r="I166" s="51" t="s">
        <v>1825</v>
      </c>
      <c r="J166" s="149">
        <v>44582</v>
      </c>
      <c r="K166" s="141" t="s">
        <v>1824</v>
      </c>
      <c r="L166" s="141" t="s">
        <v>1831</v>
      </c>
      <c r="M166" s="150" t="s">
        <v>1832</v>
      </c>
      <c r="N166" s="134" t="s">
        <v>1830</v>
      </c>
    </row>
    <row r="167" spans="1:14" s="183" customFormat="1" ht="38.25" x14ac:dyDescent="0.25">
      <c r="A167" s="132">
        <v>164</v>
      </c>
      <c r="B167" s="182" t="s">
        <v>2074</v>
      </c>
      <c r="C167" s="168">
        <v>1327021850</v>
      </c>
      <c r="D167" s="172" t="s">
        <v>566</v>
      </c>
      <c r="E167" s="169" t="s">
        <v>365</v>
      </c>
      <c r="F167" s="167" t="s">
        <v>355</v>
      </c>
      <c r="G167" s="169" t="s">
        <v>369</v>
      </c>
      <c r="H167" s="169" t="s">
        <v>361</v>
      </c>
      <c r="I167" s="51" t="s">
        <v>494</v>
      </c>
      <c r="J167" s="171">
        <v>41806</v>
      </c>
      <c r="K167" s="141" t="s">
        <v>2100</v>
      </c>
      <c r="L167" s="129" t="s">
        <v>2098</v>
      </c>
      <c r="M167" s="170"/>
      <c r="N167" s="74" t="s">
        <v>2099</v>
      </c>
    </row>
    <row r="168" spans="1:14" s="117" customFormat="1" ht="28.5" x14ac:dyDescent="0.25">
      <c r="A168" s="132">
        <v>165</v>
      </c>
      <c r="B168" s="180" t="s">
        <v>2101</v>
      </c>
      <c r="C168" s="143">
        <v>132607737270</v>
      </c>
      <c r="D168" s="176"/>
      <c r="E168" s="52" t="s">
        <v>365</v>
      </c>
      <c r="F168" s="123" t="s">
        <v>357</v>
      </c>
      <c r="G168" s="177" t="s">
        <v>369</v>
      </c>
      <c r="H168" s="177" t="s">
        <v>360</v>
      </c>
      <c r="I168" s="51" t="s">
        <v>494</v>
      </c>
      <c r="J168" s="184">
        <v>43540</v>
      </c>
      <c r="K168" s="51" t="s">
        <v>494</v>
      </c>
      <c r="L168" s="176"/>
      <c r="M168" s="176"/>
      <c r="N168" s="178"/>
    </row>
    <row r="169" spans="1:14" s="117" customFormat="1" ht="25.5" x14ac:dyDescent="0.25">
      <c r="A169" s="132">
        <v>166</v>
      </c>
      <c r="B169" s="180" t="s">
        <v>2075</v>
      </c>
      <c r="C169" s="143">
        <v>1326222635</v>
      </c>
      <c r="D169" s="141" t="s">
        <v>2102</v>
      </c>
      <c r="E169" s="143" t="s">
        <v>364</v>
      </c>
      <c r="F169" s="123" t="s">
        <v>355</v>
      </c>
      <c r="G169" s="177" t="s">
        <v>368</v>
      </c>
      <c r="H169" s="177" t="s">
        <v>360</v>
      </c>
      <c r="I169" s="51" t="s">
        <v>494</v>
      </c>
      <c r="J169" s="184">
        <v>41144</v>
      </c>
      <c r="K169" s="74" t="s">
        <v>2103</v>
      </c>
      <c r="L169" s="179" t="s">
        <v>2104</v>
      </c>
      <c r="M169" s="74" t="s">
        <v>2105</v>
      </c>
      <c r="N169" s="74" t="s">
        <v>2106</v>
      </c>
    </row>
    <row r="170" spans="1:14" s="117" customFormat="1" ht="38.25" x14ac:dyDescent="0.25">
      <c r="A170" s="132">
        <v>167</v>
      </c>
      <c r="B170" s="180" t="s">
        <v>2076</v>
      </c>
      <c r="C170" s="143">
        <v>7804527110</v>
      </c>
      <c r="D170" s="141" t="s">
        <v>566</v>
      </c>
      <c r="E170" s="177" t="s">
        <v>365</v>
      </c>
      <c r="F170" s="123" t="s">
        <v>355</v>
      </c>
      <c r="G170" s="177" t="s">
        <v>369</v>
      </c>
      <c r="H170" s="177" t="s">
        <v>361</v>
      </c>
      <c r="I170" s="51" t="s">
        <v>494</v>
      </c>
      <c r="J170" s="184">
        <v>41694</v>
      </c>
      <c r="K170" s="74" t="s">
        <v>2108</v>
      </c>
      <c r="L170" s="129" t="s">
        <v>2107</v>
      </c>
      <c r="M170" s="141" t="s">
        <v>567</v>
      </c>
      <c r="N170" s="179" t="s">
        <v>567</v>
      </c>
    </row>
    <row r="171" spans="1:14" s="117" customFormat="1" ht="51" x14ac:dyDescent="0.25">
      <c r="A171" s="132">
        <v>168</v>
      </c>
      <c r="B171" s="180" t="s">
        <v>2077</v>
      </c>
      <c r="C171" s="143">
        <v>1300004336</v>
      </c>
      <c r="D171" s="141" t="s">
        <v>600</v>
      </c>
      <c r="E171" s="177" t="s">
        <v>365</v>
      </c>
      <c r="F171" s="123" t="s">
        <v>355</v>
      </c>
      <c r="G171" s="177" t="s">
        <v>369</v>
      </c>
      <c r="H171" s="177" t="s">
        <v>360</v>
      </c>
      <c r="I171" s="51" t="s">
        <v>494</v>
      </c>
      <c r="J171" s="184">
        <v>44971</v>
      </c>
      <c r="K171" s="74" t="s">
        <v>2109</v>
      </c>
      <c r="L171" s="129" t="s">
        <v>2110</v>
      </c>
      <c r="M171" s="141" t="s">
        <v>567</v>
      </c>
      <c r="N171" s="179" t="s">
        <v>567</v>
      </c>
    </row>
    <row r="172" spans="1:14" s="117" customFormat="1" ht="25.5" x14ac:dyDescent="0.25">
      <c r="A172" s="132">
        <v>169</v>
      </c>
      <c r="B172" s="180" t="s">
        <v>2128</v>
      </c>
      <c r="C172" s="143">
        <v>1324003317</v>
      </c>
      <c r="D172" s="141" t="s">
        <v>2132</v>
      </c>
      <c r="E172" s="177" t="s">
        <v>365</v>
      </c>
      <c r="F172" s="123" t="s">
        <v>355</v>
      </c>
      <c r="G172" s="177" t="s">
        <v>369</v>
      </c>
      <c r="H172" s="177" t="s">
        <v>361</v>
      </c>
      <c r="I172" s="51" t="s">
        <v>987</v>
      </c>
      <c r="J172" s="184">
        <v>43839</v>
      </c>
      <c r="K172" s="51" t="s">
        <v>2129</v>
      </c>
      <c r="L172" s="129" t="s">
        <v>2130</v>
      </c>
      <c r="M172" s="74" t="s">
        <v>2131</v>
      </c>
      <c r="N172" s="179" t="s">
        <v>567</v>
      </c>
    </row>
    <row r="173" spans="1:14" s="117" customFormat="1" ht="38.25" x14ac:dyDescent="0.25">
      <c r="A173" s="132">
        <v>170</v>
      </c>
      <c r="B173" s="180" t="s">
        <v>2078</v>
      </c>
      <c r="C173" s="143">
        <v>1327035420</v>
      </c>
      <c r="D173" s="141" t="s">
        <v>566</v>
      </c>
      <c r="E173" s="143" t="s">
        <v>365</v>
      </c>
      <c r="F173" s="123" t="s">
        <v>355</v>
      </c>
      <c r="G173" s="143" t="s">
        <v>369</v>
      </c>
      <c r="H173" s="143" t="s">
        <v>361</v>
      </c>
      <c r="I173" s="51" t="s">
        <v>494</v>
      </c>
      <c r="J173" s="149">
        <v>43825</v>
      </c>
      <c r="K173" s="74" t="s">
        <v>2111</v>
      </c>
      <c r="L173" s="129" t="s">
        <v>2112</v>
      </c>
      <c r="M173" s="141" t="s">
        <v>567</v>
      </c>
      <c r="N173" s="179" t="s">
        <v>567</v>
      </c>
    </row>
    <row r="174" spans="1:14" s="117" customFormat="1" ht="38.25" x14ac:dyDescent="0.25">
      <c r="A174" s="132">
        <v>171</v>
      </c>
      <c r="B174" s="180" t="s">
        <v>2079</v>
      </c>
      <c r="C174" s="143">
        <v>1327027179</v>
      </c>
      <c r="D174" s="141" t="s">
        <v>2113</v>
      </c>
      <c r="E174" s="143" t="s">
        <v>365</v>
      </c>
      <c r="F174" s="123" t="s">
        <v>355</v>
      </c>
      <c r="G174" s="143" t="s">
        <v>369</v>
      </c>
      <c r="H174" s="143" t="s">
        <v>361</v>
      </c>
      <c r="I174" s="141" t="s">
        <v>2115</v>
      </c>
      <c r="J174" s="149">
        <v>42485</v>
      </c>
      <c r="K174" s="141" t="s">
        <v>2114</v>
      </c>
      <c r="L174" s="179" t="s">
        <v>2116</v>
      </c>
      <c r="M174" s="141" t="s">
        <v>567</v>
      </c>
      <c r="N174" s="179" t="s">
        <v>2117</v>
      </c>
    </row>
    <row r="175" spans="1:14" s="117" customFormat="1" ht="25.5" x14ac:dyDescent="0.25">
      <c r="A175" s="132">
        <v>172</v>
      </c>
      <c r="B175" s="180" t="s">
        <v>2080</v>
      </c>
      <c r="C175" s="143">
        <v>1323126108</v>
      </c>
      <c r="D175" s="141" t="s">
        <v>2118</v>
      </c>
      <c r="E175" s="143" t="s">
        <v>364</v>
      </c>
      <c r="F175" s="123" t="s">
        <v>355</v>
      </c>
      <c r="G175" s="143" t="s">
        <v>368</v>
      </c>
      <c r="H175" s="143" t="s">
        <v>360</v>
      </c>
      <c r="I175" s="141" t="s">
        <v>2120</v>
      </c>
      <c r="J175" s="149">
        <v>41170</v>
      </c>
      <c r="K175" s="141" t="s">
        <v>2119</v>
      </c>
      <c r="L175" s="141" t="s">
        <v>2121</v>
      </c>
      <c r="M175" s="141" t="s">
        <v>2122</v>
      </c>
      <c r="N175" s="141" t="s">
        <v>2123</v>
      </c>
    </row>
    <row r="176" spans="1:14" s="117" customFormat="1" ht="51" x14ac:dyDescent="0.25">
      <c r="A176" s="132">
        <v>173</v>
      </c>
      <c r="B176" s="180" t="s">
        <v>2081</v>
      </c>
      <c r="C176" s="143">
        <v>1326183263</v>
      </c>
      <c r="D176" s="141" t="s">
        <v>600</v>
      </c>
      <c r="E176" s="143" t="s">
        <v>365</v>
      </c>
      <c r="F176" s="123" t="s">
        <v>355</v>
      </c>
      <c r="G176" s="143" t="s">
        <v>369</v>
      </c>
      <c r="H176" s="143" t="s">
        <v>360</v>
      </c>
      <c r="I176" s="51" t="s">
        <v>494</v>
      </c>
      <c r="J176" s="149">
        <v>37232</v>
      </c>
      <c r="K176" s="141" t="s">
        <v>2124</v>
      </c>
      <c r="L176" s="141" t="s">
        <v>2125</v>
      </c>
      <c r="M176" s="141" t="s">
        <v>891</v>
      </c>
      <c r="N176" s="141" t="s">
        <v>2126</v>
      </c>
    </row>
    <row r="177" spans="1:14" s="117" customFormat="1" ht="25.5" x14ac:dyDescent="0.25">
      <c r="A177" s="132">
        <v>174</v>
      </c>
      <c r="B177" s="180" t="s">
        <v>2082</v>
      </c>
      <c r="C177" s="143">
        <v>132610720407</v>
      </c>
      <c r="D177" s="141" t="s">
        <v>2127</v>
      </c>
      <c r="E177" s="143" t="s">
        <v>365</v>
      </c>
      <c r="F177" s="123" t="s">
        <v>357</v>
      </c>
      <c r="G177" s="143" t="s">
        <v>369</v>
      </c>
      <c r="H177" s="143" t="s">
        <v>360</v>
      </c>
      <c r="I177" s="51" t="s">
        <v>494</v>
      </c>
      <c r="J177" s="149">
        <v>43285</v>
      </c>
      <c r="K177" s="51" t="s">
        <v>2136</v>
      </c>
      <c r="L177" s="141" t="s">
        <v>2133</v>
      </c>
      <c r="M177" s="141" t="s">
        <v>2134</v>
      </c>
      <c r="N177" s="141" t="s">
        <v>567</v>
      </c>
    </row>
    <row r="178" spans="1:14" s="117" customFormat="1" ht="38.25" x14ac:dyDescent="0.25">
      <c r="A178" s="132">
        <v>175</v>
      </c>
      <c r="B178" s="185" t="s">
        <v>2083</v>
      </c>
      <c r="C178" s="143">
        <v>13260000029</v>
      </c>
      <c r="D178" s="141" t="s">
        <v>2135</v>
      </c>
      <c r="E178" s="143" t="s">
        <v>365</v>
      </c>
      <c r="F178" s="123" t="s">
        <v>357</v>
      </c>
      <c r="G178" s="143" t="s">
        <v>369</v>
      </c>
      <c r="H178" s="143" t="s">
        <v>360</v>
      </c>
      <c r="I178" s="51" t="s">
        <v>494</v>
      </c>
      <c r="J178" s="149">
        <v>36705</v>
      </c>
      <c r="K178" s="51" t="s">
        <v>2139</v>
      </c>
      <c r="L178" s="186" t="s">
        <v>2137</v>
      </c>
      <c r="M178" s="150" t="s">
        <v>2138</v>
      </c>
      <c r="N178" s="141" t="s">
        <v>567</v>
      </c>
    </row>
    <row r="179" spans="1:14" s="117" customFormat="1" ht="38.25" x14ac:dyDescent="0.25">
      <c r="A179" s="132">
        <v>176</v>
      </c>
      <c r="B179" s="180" t="s">
        <v>2084</v>
      </c>
      <c r="C179" s="143">
        <v>1327029112</v>
      </c>
      <c r="D179" s="141" t="s">
        <v>566</v>
      </c>
      <c r="E179" s="143" t="s">
        <v>365</v>
      </c>
      <c r="F179" s="123" t="s">
        <v>355</v>
      </c>
      <c r="G179" s="143" t="s">
        <v>369</v>
      </c>
      <c r="H179" s="143" t="s">
        <v>361</v>
      </c>
      <c r="I179" s="51" t="s">
        <v>494</v>
      </c>
      <c r="J179" s="149">
        <v>42713</v>
      </c>
      <c r="K179" s="51" t="s">
        <v>2141</v>
      </c>
      <c r="L179" s="186" t="s">
        <v>2140</v>
      </c>
      <c r="M179" s="150" t="s">
        <v>2142</v>
      </c>
      <c r="N179" s="141" t="s">
        <v>567</v>
      </c>
    </row>
    <row r="180" spans="1:14" s="117" customFormat="1" ht="38.25" x14ac:dyDescent="0.25">
      <c r="A180" s="132">
        <v>177</v>
      </c>
      <c r="B180" s="180" t="s">
        <v>2085</v>
      </c>
      <c r="C180" s="143">
        <v>132436218057</v>
      </c>
      <c r="D180" s="141" t="s">
        <v>2146</v>
      </c>
      <c r="E180" s="143" t="s">
        <v>365</v>
      </c>
      <c r="F180" s="123" t="s">
        <v>357</v>
      </c>
      <c r="G180" s="143" t="s">
        <v>369</v>
      </c>
      <c r="H180" s="143" t="s">
        <v>360</v>
      </c>
      <c r="I180" s="51" t="s">
        <v>494</v>
      </c>
      <c r="J180" s="149">
        <v>43759</v>
      </c>
      <c r="K180" s="51" t="s">
        <v>2143</v>
      </c>
      <c r="L180" s="186" t="s">
        <v>2144</v>
      </c>
      <c r="M180" s="150" t="s">
        <v>2145</v>
      </c>
      <c r="N180" s="141" t="s">
        <v>567</v>
      </c>
    </row>
    <row r="181" spans="1:14" s="117" customFormat="1" ht="38.25" x14ac:dyDescent="0.25">
      <c r="A181" s="132">
        <v>178</v>
      </c>
      <c r="B181" s="180" t="s">
        <v>2086</v>
      </c>
      <c r="C181" s="143">
        <v>1327034680</v>
      </c>
      <c r="D181" s="141" t="s">
        <v>566</v>
      </c>
      <c r="E181" s="143" t="s">
        <v>365</v>
      </c>
      <c r="F181" s="123" t="s">
        <v>355</v>
      </c>
      <c r="G181" s="143" t="s">
        <v>369</v>
      </c>
      <c r="H181" s="143" t="s">
        <v>361</v>
      </c>
      <c r="I181" s="51" t="s">
        <v>494</v>
      </c>
      <c r="J181" s="149">
        <v>43644</v>
      </c>
      <c r="K181" s="51" t="s">
        <v>2147</v>
      </c>
      <c r="L181" s="186" t="s">
        <v>2148</v>
      </c>
      <c r="M181" s="141" t="s">
        <v>567</v>
      </c>
      <c r="N181" s="141" t="s">
        <v>567</v>
      </c>
    </row>
    <row r="182" spans="1:14" s="117" customFormat="1" ht="38.25" x14ac:dyDescent="0.25">
      <c r="A182" s="132">
        <v>179</v>
      </c>
      <c r="B182" s="180" t="s">
        <v>2087</v>
      </c>
      <c r="C182" s="143">
        <v>1327035437</v>
      </c>
      <c r="D182" s="141" t="s">
        <v>566</v>
      </c>
      <c r="E182" s="143" t="s">
        <v>365</v>
      </c>
      <c r="F182" s="123" t="s">
        <v>355</v>
      </c>
      <c r="G182" s="143" t="s">
        <v>369</v>
      </c>
      <c r="H182" s="143" t="s">
        <v>361</v>
      </c>
      <c r="I182" s="51" t="s">
        <v>494</v>
      </c>
      <c r="J182" s="149">
        <v>43825</v>
      </c>
      <c r="K182" s="51" t="s">
        <v>2149</v>
      </c>
      <c r="L182" s="186" t="s">
        <v>2150</v>
      </c>
      <c r="M182" s="141" t="s">
        <v>2151</v>
      </c>
      <c r="N182" s="141" t="s">
        <v>567</v>
      </c>
    </row>
    <row r="183" spans="1:14" s="117" customFormat="1" ht="38.25" x14ac:dyDescent="0.25">
      <c r="A183" s="132">
        <v>180</v>
      </c>
      <c r="B183" s="180" t="s">
        <v>2088</v>
      </c>
      <c r="C183" s="143">
        <v>132707063353</v>
      </c>
      <c r="D183" s="141" t="s">
        <v>2152</v>
      </c>
      <c r="E183" s="143" t="s">
        <v>365</v>
      </c>
      <c r="F183" s="123" t="s">
        <v>357</v>
      </c>
      <c r="G183" s="143" t="s">
        <v>369</v>
      </c>
      <c r="H183" s="143" t="s">
        <v>360</v>
      </c>
      <c r="I183" s="51" t="s">
        <v>494</v>
      </c>
      <c r="J183" s="149">
        <v>41725</v>
      </c>
      <c r="K183" s="51" t="s">
        <v>2153</v>
      </c>
      <c r="L183" s="186" t="s">
        <v>2154</v>
      </c>
      <c r="M183" s="150" t="s">
        <v>2155</v>
      </c>
      <c r="N183" s="179" t="s">
        <v>2156</v>
      </c>
    </row>
    <row r="184" spans="1:14" s="117" customFormat="1" ht="38.25" x14ac:dyDescent="0.25">
      <c r="A184" s="132">
        <v>181</v>
      </c>
      <c r="B184" s="180" t="s">
        <v>2089</v>
      </c>
      <c r="C184" s="143">
        <v>130805501361</v>
      </c>
      <c r="D184" s="141" t="s">
        <v>2157</v>
      </c>
      <c r="E184" s="143" t="s">
        <v>365</v>
      </c>
      <c r="F184" s="123" t="s">
        <v>357</v>
      </c>
      <c r="G184" s="143" t="s">
        <v>369</v>
      </c>
      <c r="H184" s="143" t="s">
        <v>360</v>
      </c>
      <c r="I184" s="51" t="s">
        <v>494</v>
      </c>
      <c r="J184" s="149">
        <v>44693</v>
      </c>
      <c r="K184" s="51" t="s">
        <v>2158</v>
      </c>
      <c r="L184" s="186" t="s">
        <v>2159</v>
      </c>
      <c r="M184" s="150" t="s">
        <v>2160</v>
      </c>
      <c r="N184" s="133" t="s">
        <v>2161</v>
      </c>
    </row>
    <row r="185" spans="1:14" s="117" customFormat="1" ht="38.25" x14ac:dyDescent="0.25">
      <c r="A185" s="132">
        <v>182</v>
      </c>
      <c r="B185" s="180" t="s">
        <v>2090</v>
      </c>
      <c r="C185" s="143">
        <v>132610822712</v>
      </c>
      <c r="D185" s="141" t="s">
        <v>2157</v>
      </c>
      <c r="E185" s="143" t="s">
        <v>365</v>
      </c>
      <c r="F185" s="123" t="s">
        <v>357</v>
      </c>
      <c r="G185" s="143" t="s">
        <v>369</v>
      </c>
      <c r="H185" s="143" t="s">
        <v>360</v>
      </c>
      <c r="I185" s="51" t="s">
        <v>494</v>
      </c>
      <c r="J185" s="149">
        <v>42676</v>
      </c>
      <c r="K185" s="51" t="s">
        <v>2166</v>
      </c>
      <c r="L185" s="186" t="s">
        <v>2167</v>
      </c>
      <c r="M185" s="150" t="s">
        <v>2168</v>
      </c>
      <c r="N185" s="179" t="s">
        <v>2169</v>
      </c>
    </row>
    <row r="186" spans="1:14" s="117" customFormat="1" ht="38.25" x14ac:dyDescent="0.25">
      <c r="A186" s="132">
        <v>183</v>
      </c>
      <c r="B186" s="180" t="s">
        <v>2091</v>
      </c>
      <c r="C186" s="143">
        <v>1327037018</v>
      </c>
      <c r="D186" s="141" t="s">
        <v>566</v>
      </c>
      <c r="E186" s="143" t="s">
        <v>365</v>
      </c>
      <c r="F186" s="123" t="s">
        <v>355</v>
      </c>
      <c r="G186" s="143" t="s">
        <v>369</v>
      </c>
      <c r="H186" s="143" t="s">
        <v>360</v>
      </c>
      <c r="I186" s="51" t="s">
        <v>494</v>
      </c>
      <c r="J186" s="149">
        <v>44238</v>
      </c>
      <c r="K186" s="51" t="s">
        <v>2163</v>
      </c>
      <c r="L186" s="186" t="s">
        <v>2164</v>
      </c>
      <c r="M186" s="187" t="s">
        <v>2165</v>
      </c>
      <c r="N186" s="179" t="s">
        <v>2162</v>
      </c>
    </row>
    <row r="187" spans="1:14" s="117" customFormat="1" ht="33" customHeight="1" x14ac:dyDescent="0.25">
      <c r="A187" s="132">
        <v>184</v>
      </c>
      <c r="B187" s="180" t="s">
        <v>2092</v>
      </c>
      <c r="C187" s="143">
        <v>1327020374</v>
      </c>
      <c r="D187" s="26" t="s">
        <v>2170</v>
      </c>
      <c r="E187" s="143" t="s">
        <v>365</v>
      </c>
      <c r="F187" s="123" t="s">
        <v>355</v>
      </c>
      <c r="G187" s="143" t="s">
        <v>369</v>
      </c>
      <c r="H187" s="143" t="s">
        <v>361</v>
      </c>
      <c r="I187" s="51" t="s">
        <v>494</v>
      </c>
      <c r="J187" s="149">
        <v>41617</v>
      </c>
      <c r="K187" s="51" t="s">
        <v>2171</v>
      </c>
      <c r="L187" s="186" t="s">
        <v>2172</v>
      </c>
      <c r="M187" s="150" t="s">
        <v>2174</v>
      </c>
      <c r="N187" s="188" t="s">
        <v>2173</v>
      </c>
    </row>
    <row r="188" spans="1:14" s="117" customFormat="1" ht="38.25" x14ac:dyDescent="0.25">
      <c r="A188" s="132">
        <v>185</v>
      </c>
      <c r="B188" s="180" t="s">
        <v>2093</v>
      </c>
      <c r="C188" s="143">
        <v>132705341189</v>
      </c>
      <c r="D188" s="141" t="s">
        <v>2180</v>
      </c>
      <c r="E188" s="143" t="s">
        <v>364</v>
      </c>
      <c r="F188" s="123" t="s">
        <v>357</v>
      </c>
      <c r="G188" s="143" t="s">
        <v>369</v>
      </c>
      <c r="H188" s="143" t="s">
        <v>360</v>
      </c>
      <c r="I188" s="51" t="s">
        <v>494</v>
      </c>
      <c r="J188" s="149">
        <v>38413</v>
      </c>
      <c r="K188" s="51" t="s">
        <v>2181</v>
      </c>
      <c r="L188" s="141" t="s">
        <v>2182</v>
      </c>
      <c r="M188" s="150" t="s">
        <v>598</v>
      </c>
      <c r="N188" s="141" t="s">
        <v>567</v>
      </c>
    </row>
    <row r="189" spans="1:14" s="117" customFormat="1" ht="51" x14ac:dyDescent="0.25">
      <c r="A189" s="132">
        <v>186</v>
      </c>
      <c r="B189" s="180" t="s">
        <v>2094</v>
      </c>
      <c r="C189" s="143">
        <v>1314002064</v>
      </c>
      <c r="D189" s="141" t="s">
        <v>829</v>
      </c>
      <c r="E189" s="143" t="s">
        <v>364</v>
      </c>
      <c r="F189" s="123" t="s">
        <v>355</v>
      </c>
      <c r="G189" s="143" t="s">
        <v>368</v>
      </c>
      <c r="H189" s="143" t="s">
        <v>360</v>
      </c>
      <c r="I189" s="51" t="s">
        <v>2184</v>
      </c>
      <c r="J189" s="149">
        <v>41915</v>
      </c>
      <c r="K189" s="51" t="s">
        <v>2183</v>
      </c>
      <c r="L189" s="141" t="s">
        <v>2185</v>
      </c>
      <c r="M189" s="150" t="s">
        <v>1041</v>
      </c>
      <c r="N189" s="141" t="s">
        <v>567</v>
      </c>
    </row>
    <row r="190" spans="1:14" s="117" customFormat="1" x14ac:dyDescent="0.25">
      <c r="A190" s="132">
        <v>187</v>
      </c>
      <c r="B190" s="141"/>
      <c r="C190" s="143"/>
      <c r="D190" s="141"/>
      <c r="E190" s="143"/>
      <c r="F190" s="123"/>
      <c r="G190" s="143"/>
      <c r="H190" s="143"/>
      <c r="I190" s="141"/>
      <c r="J190" s="141"/>
      <c r="K190" s="141"/>
      <c r="L190" s="141"/>
      <c r="M190" s="141"/>
      <c r="N190" s="179"/>
    </row>
    <row r="191" spans="1:14" s="117" customFormat="1" x14ac:dyDescent="0.25">
      <c r="A191" s="132">
        <v>188</v>
      </c>
      <c r="B191" s="141"/>
      <c r="C191" s="143"/>
      <c r="D191" s="141"/>
      <c r="E191" s="143"/>
      <c r="F191" s="123"/>
      <c r="G191" s="143"/>
      <c r="H191" s="143"/>
      <c r="I191" s="141"/>
      <c r="J191" s="141"/>
      <c r="K191" s="141"/>
      <c r="L191" s="141"/>
      <c r="M191" s="141"/>
      <c r="N191" s="179"/>
    </row>
    <row r="192" spans="1:14" s="117" customFormat="1" x14ac:dyDescent="0.25">
      <c r="A192" s="132">
        <v>189</v>
      </c>
      <c r="B192" s="141"/>
      <c r="C192" s="143"/>
      <c r="D192" s="141"/>
      <c r="E192" s="143"/>
      <c r="F192" s="123"/>
      <c r="G192" s="143"/>
      <c r="H192" s="143"/>
      <c r="I192" s="141"/>
      <c r="J192" s="141"/>
      <c r="K192" s="141"/>
      <c r="L192" s="141"/>
      <c r="M192" s="141"/>
      <c r="N192" s="179"/>
    </row>
    <row r="193" spans="1:14" s="117" customFormat="1" x14ac:dyDescent="0.25">
      <c r="A193" s="132">
        <v>190</v>
      </c>
      <c r="B193" s="141"/>
      <c r="C193" s="143"/>
      <c r="D193" s="141"/>
      <c r="E193" s="143"/>
      <c r="F193" s="123"/>
      <c r="G193" s="143"/>
      <c r="H193" s="143"/>
      <c r="I193" s="141"/>
      <c r="J193" s="141"/>
      <c r="K193" s="141"/>
      <c r="L193" s="141"/>
      <c r="M193" s="141"/>
      <c r="N193" s="179"/>
    </row>
    <row r="194" spans="1:14" s="117" customFormat="1" x14ac:dyDescent="0.25">
      <c r="A194" s="132">
        <v>191</v>
      </c>
      <c r="B194" s="141"/>
      <c r="C194" s="143"/>
      <c r="D194" s="141"/>
      <c r="E194" s="143"/>
      <c r="F194" s="123"/>
      <c r="G194" s="143"/>
      <c r="H194" s="143"/>
      <c r="I194" s="141"/>
      <c r="J194" s="141"/>
      <c r="K194" s="141"/>
      <c r="L194" s="141"/>
      <c r="M194" s="141"/>
      <c r="N194" s="179"/>
    </row>
    <row r="195" spans="1:14" s="117" customFormat="1" x14ac:dyDescent="0.25">
      <c r="A195" s="132">
        <v>192</v>
      </c>
      <c r="B195" s="141"/>
      <c r="C195" s="143"/>
      <c r="D195" s="141"/>
      <c r="E195" s="143"/>
      <c r="F195" s="123"/>
      <c r="G195" s="143"/>
      <c r="H195" s="143"/>
      <c r="I195" s="141"/>
      <c r="J195" s="141"/>
      <c r="K195" s="141"/>
      <c r="L195" s="141"/>
      <c r="M195" s="141"/>
      <c r="N195" s="179"/>
    </row>
    <row r="196" spans="1:14" s="117" customFormat="1" x14ac:dyDescent="0.25">
      <c r="A196" s="132">
        <v>193</v>
      </c>
      <c r="B196" s="141"/>
      <c r="C196" s="143"/>
      <c r="D196" s="141"/>
      <c r="E196" s="143"/>
      <c r="F196" s="123"/>
      <c r="G196" s="143"/>
      <c r="H196" s="143"/>
      <c r="I196" s="141"/>
      <c r="J196" s="141"/>
      <c r="K196" s="141"/>
      <c r="L196" s="141"/>
      <c r="M196" s="141"/>
      <c r="N196" s="179"/>
    </row>
    <row r="197" spans="1:14" s="117" customFormat="1" x14ac:dyDescent="0.25">
      <c r="A197" s="132">
        <v>194</v>
      </c>
      <c r="B197" s="141"/>
      <c r="C197" s="143"/>
      <c r="D197" s="141"/>
      <c r="E197" s="143"/>
      <c r="F197" s="123"/>
      <c r="G197" s="143"/>
      <c r="H197" s="143"/>
      <c r="I197" s="141"/>
      <c r="J197" s="141"/>
      <c r="K197" s="141"/>
      <c r="L197" s="141"/>
      <c r="M197" s="141"/>
      <c r="N197" s="179"/>
    </row>
    <row r="198" spans="1:14" s="117" customFormat="1" x14ac:dyDescent="0.25">
      <c r="A198" s="132">
        <v>195</v>
      </c>
      <c r="B198" s="121"/>
      <c r="C198" s="123"/>
      <c r="D198" s="121"/>
      <c r="E198" s="123"/>
      <c r="F198" s="123"/>
      <c r="G198" s="123"/>
      <c r="H198" s="123"/>
      <c r="I198" s="121"/>
      <c r="J198" s="121"/>
      <c r="K198" s="121"/>
      <c r="L198" s="121"/>
      <c r="M198" s="121"/>
      <c r="N198" s="133"/>
    </row>
    <row r="199" spans="1:14" s="117" customFormat="1" x14ac:dyDescent="0.25"/>
    <row r="200" spans="1:14" s="117" customFormat="1" x14ac:dyDescent="0.25"/>
    <row r="201" spans="1:14" s="117" customFormat="1" x14ac:dyDescent="0.25"/>
    <row r="202" spans="1:14" s="117" customFormat="1" x14ac:dyDescent="0.25"/>
    <row r="203" spans="1:14" s="117" customFormat="1" x14ac:dyDescent="0.25"/>
    <row r="204" spans="1:14" s="117" customFormat="1" x14ac:dyDescent="0.25"/>
    <row r="205" spans="1:14" s="117" customFormat="1" x14ac:dyDescent="0.25"/>
    <row r="206" spans="1:14" s="117" customFormat="1" x14ac:dyDescent="0.25"/>
    <row r="207" spans="1:14" s="117" customFormat="1" x14ac:dyDescent="0.25"/>
    <row r="208" spans="1:14" s="117" customFormat="1" x14ac:dyDescent="0.25"/>
    <row r="209" s="117" customFormat="1" x14ac:dyDescent="0.25"/>
    <row r="210" s="117" customFormat="1" x14ac:dyDescent="0.25"/>
    <row r="211" s="117" customFormat="1" x14ac:dyDescent="0.25"/>
    <row r="212" s="117" customFormat="1" x14ac:dyDescent="0.25"/>
    <row r="213" s="117" customFormat="1" x14ac:dyDescent="0.25"/>
    <row r="214" s="117" customFormat="1" x14ac:dyDescent="0.25"/>
    <row r="215" s="117" customFormat="1" x14ac:dyDescent="0.25"/>
    <row r="216" s="117" customFormat="1" x14ac:dyDescent="0.25"/>
    <row r="217" s="117" customFormat="1" x14ac:dyDescent="0.25"/>
    <row r="218" s="117" customFormat="1" x14ac:dyDescent="0.25"/>
    <row r="219" s="117" customFormat="1" x14ac:dyDescent="0.25"/>
    <row r="220" s="117" customFormat="1" x14ac:dyDescent="0.25"/>
    <row r="221" s="117" customFormat="1" x14ac:dyDescent="0.25"/>
    <row r="222" s="117" customFormat="1" x14ac:dyDescent="0.25"/>
    <row r="223" s="117" customFormat="1" x14ac:dyDescent="0.25"/>
    <row r="224" s="117" customFormat="1" x14ac:dyDescent="0.25"/>
    <row r="225" spans="1:14" s="117" customFormat="1" x14ac:dyDescent="0.25"/>
    <row r="226" spans="1:14" s="117" customFormat="1" x14ac:dyDescent="0.25"/>
    <row r="227" spans="1:14" s="117" customFormat="1" x14ac:dyDescent="0.25"/>
    <row r="228" spans="1:14" s="117" customFormat="1" x14ac:dyDescent="0.25"/>
    <row r="229" spans="1:14" s="117" customFormat="1" x14ac:dyDescent="0.25"/>
    <row r="230" spans="1:14" s="117" customFormat="1" x14ac:dyDescent="0.25"/>
    <row r="231" spans="1:14" s="117" customFormat="1" x14ac:dyDescent="0.25"/>
    <row r="232" spans="1:14" s="117" customFormat="1" x14ac:dyDescent="0.25">
      <c r="A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1:14" x14ac:dyDescent="0.25">
      <c r="C233" s="116"/>
      <c r="D233" s="116"/>
      <c r="L233" s="116"/>
    </row>
    <row r="234" spans="1:14" x14ac:dyDescent="0.25">
      <c r="C234" s="116"/>
      <c r="D234" s="116"/>
      <c r="L234" s="116"/>
    </row>
    <row r="235" spans="1:14" x14ac:dyDescent="0.25">
      <c r="C235" s="116"/>
      <c r="D235" s="116"/>
      <c r="L235" s="116"/>
    </row>
    <row r="236" spans="1:14" x14ac:dyDescent="0.25">
      <c r="C236" s="116"/>
      <c r="D236" s="116"/>
      <c r="L236" s="116"/>
    </row>
    <row r="237" spans="1:14" x14ac:dyDescent="0.25">
      <c r="C237" s="116"/>
      <c r="D237" s="116"/>
      <c r="L237" s="116"/>
    </row>
    <row r="238" spans="1:14" x14ac:dyDescent="0.25">
      <c r="C238" s="116"/>
      <c r="D238" s="116"/>
      <c r="L238" s="116"/>
    </row>
    <row r="239" spans="1:14" x14ac:dyDescent="0.25">
      <c r="C239" s="116"/>
      <c r="D239" s="116"/>
      <c r="L239" s="116"/>
    </row>
    <row r="240" spans="1:14" x14ac:dyDescent="0.25">
      <c r="C240" s="116"/>
      <c r="D240" s="116"/>
      <c r="L240" s="116"/>
    </row>
    <row r="241" spans="3:15" x14ac:dyDescent="0.25">
      <c r="C241" s="116"/>
      <c r="D241" s="116"/>
      <c r="L241" s="116"/>
    </row>
    <row r="242" spans="3:15" x14ac:dyDescent="0.25">
      <c r="C242" s="116"/>
      <c r="D242" s="116"/>
      <c r="L242" s="116"/>
    </row>
    <row r="243" spans="3:15" x14ac:dyDescent="0.25">
      <c r="C243" s="116"/>
      <c r="D243" s="116"/>
      <c r="L243" s="116"/>
    </row>
    <row r="244" spans="3:15" x14ac:dyDescent="0.25">
      <c r="C244" s="116"/>
      <c r="D244" s="116"/>
      <c r="L244" s="116"/>
    </row>
    <row r="245" spans="3:15" x14ac:dyDescent="0.25">
      <c r="C245" s="116"/>
      <c r="D245" s="116"/>
      <c r="L245" s="116"/>
    </row>
    <row r="246" spans="3:15" x14ac:dyDescent="0.25">
      <c r="C246" s="116"/>
      <c r="D246" s="116"/>
      <c r="L246" s="116"/>
    </row>
    <row r="247" spans="3:15" x14ac:dyDescent="0.25">
      <c r="C247" s="116"/>
      <c r="D247" s="116"/>
      <c r="L247" s="116"/>
    </row>
    <row r="249" spans="3:15" x14ac:dyDescent="0.25">
      <c r="O249" s="117"/>
    </row>
    <row r="250" spans="3:15" x14ac:dyDescent="0.25">
      <c r="O250" s="117"/>
    </row>
    <row r="251" spans="3:15" x14ac:dyDescent="0.25">
      <c r="O251" s="117"/>
    </row>
  </sheetData>
  <hyperlinks>
    <hyperlink ref="M4" r:id="rId1"/>
    <hyperlink ref="M5" r:id="rId2"/>
    <hyperlink ref="N5" r:id="rId3"/>
    <hyperlink ref="N7" r:id="rId4"/>
    <hyperlink ref="M7" r:id="rId5"/>
    <hyperlink ref="M8" r:id="rId6"/>
    <hyperlink ref="N10" r:id="rId7"/>
    <hyperlink ref="M10" r:id="rId8"/>
    <hyperlink ref="M11" r:id="rId9"/>
    <hyperlink ref="M12" r:id="rId10"/>
    <hyperlink ref="M13" r:id="rId11"/>
    <hyperlink ref="M16" r:id="rId12" display="mr.asainov87@mail.ru"/>
    <hyperlink ref="M17" r:id="rId13"/>
    <hyperlink ref="M19" r:id="rId14"/>
    <hyperlink ref="M20" r:id="rId15" display="sharova_e@atyashevo.ru"/>
    <hyperlink ref="M21" r:id="rId16"/>
    <hyperlink ref="N22" r:id="rId17"/>
    <hyperlink ref="M22" r:id="rId18"/>
    <hyperlink ref="M24" r:id="rId19"/>
    <hyperlink ref="M25" r:id="rId20"/>
    <hyperlink ref="M26" r:id="rId21"/>
    <hyperlink ref="N26" r:id="rId22"/>
    <hyperlink ref="N27" r:id="rId23"/>
    <hyperlink ref="M27" r:id="rId24"/>
    <hyperlink ref="M31" r:id="rId25"/>
    <hyperlink ref="M34" r:id="rId26"/>
    <hyperlink ref="M35" r:id="rId27"/>
    <hyperlink ref="N36" r:id="rId28"/>
    <hyperlink ref="M36" r:id="rId29"/>
    <hyperlink ref="M40" r:id="rId30"/>
    <hyperlink ref="N40" r:id="rId31"/>
    <hyperlink ref="M43" r:id="rId32"/>
    <hyperlink ref="N43" r:id="rId33"/>
    <hyperlink ref="M46" r:id="rId34"/>
    <hyperlink ref="N46" r:id="rId35"/>
    <hyperlink ref="M48" r:id="rId36"/>
    <hyperlink ref="N48" r:id="rId37"/>
    <hyperlink ref="N50" r:id="rId38"/>
    <hyperlink ref="M50" r:id="rId39"/>
    <hyperlink ref="N53" r:id="rId40"/>
    <hyperlink ref="M53" r:id="rId41"/>
    <hyperlink ref="M54" r:id="rId42"/>
    <hyperlink ref="N55" r:id="rId43"/>
    <hyperlink ref="M55" r:id="rId44"/>
    <hyperlink ref="N56" r:id="rId45"/>
    <hyperlink ref="M56" r:id="rId46"/>
    <hyperlink ref="M58" r:id="rId47"/>
    <hyperlink ref="M61" r:id="rId48"/>
    <hyperlink ref="N61" r:id="rId49"/>
    <hyperlink ref="M62" r:id="rId50"/>
    <hyperlink ref="M63" r:id="rId51"/>
    <hyperlink ref="N63" r:id="rId52"/>
    <hyperlink ref="N67" r:id="rId53"/>
    <hyperlink ref="M67" r:id="rId54"/>
    <hyperlink ref="M68" r:id="rId55" display="sales@saranskcongresshotel.com"/>
    <hyperlink ref="N68" r:id="rId56"/>
    <hyperlink ref="M69" r:id="rId57" display="info@skx.aero"/>
    <hyperlink ref="M70" r:id="rId58" display="charter@frakhtavia.aero"/>
    <hyperlink ref="N69" r:id="rId59"/>
    <hyperlink ref="M73" r:id="rId60"/>
    <hyperlink ref="N74" r:id="rId61"/>
    <hyperlink ref="M77" r:id="rId62" display="sl@scomposites.ru, "/>
    <hyperlink ref="M78" r:id="rId63"/>
    <hyperlink ref="N78" r:id="rId64"/>
    <hyperlink ref="N79" r:id="rId65"/>
    <hyperlink ref="M79" r:id="rId66"/>
    <hyperlink ref="N80" r:id="rId67"/>
    <hyperlink ref="M80" r:id="rId68"/>
    <hyperlink ref="N81" r:id="rId69"/>
    <hyperlink ref="M81" r:id="rId70"/>
    <hyperlink ref="M82" r:id="rId71" display="saranskrm@mail.ru"/>
    <hyperlink ref="M83" r:id="rId72"/>
    <hyperlink ref="M85" r:id="rId73" display="nkm@winpul-rm.ru  "/>
    <hyperlink ref="M86" r:id="rId74"/>
    <hyperlink ref="M87" r:id="rId75"/>
    <hyperlink ref="N88" r:id="rId76"/>
    <hyperlink ref="M89" r:id="rId77"/>
    <hyperlink ref="N90" r:id="rId78"/>
    <hyperlink ref="N91" r:id="rId79"/>
    <hyperlink ref="N93" r:id="rId80"/>
    <hyperlink ref="M93" r:id="rId81"/>
    <hyperlink ref="N94" r:id="rId82"/>
    <hyperlink ref="M94" r:id="rId83"/>
    <hyperlink ref="M95" r:id="rId84"/>
    <hyperlink ref="M96" r:id="rId85"/>
    <hyperlink ref="M97" r:id="rId86"/>
    <hyperlink ref="M98" r:id="rId87"/>
    <hyperlink ref="M99" r:id="rId88"/>
    <hyperlink ref="M100" r:id="rId89"/>
    <hyperlink ref="N101" r:id="rId90"/>
    <hyperlink ref="M101" r:id="rId91"/>
    <hyperlink ref="M102" r:id="rId92"/>
    <hyperlink ref="M103" r:id="rId93"/>
    <hyperlink ref="M104" r:id="rId94"/>
    <hyperlink ref="M105" r:id="rId95"/>
    <hyperlink ref="M106" r:id="rId96"/>
    <hyperlink ref="N106" r:id="rId97"/>
    <hyperlink ref="M108" r:id="rId98"/>
    <hyperlink ref="M109" r:id="rId99"/>
    <hyperlink ref="M111" r:id="rId100"/>
    <hyperlink ref="N114" r:id="rId101"/>
    <hyperlink ref="M114" r:id="rId102"/>
    <hyperlink ref="N116" r:id="rId103"/>
    <hyperlink ref="M121" r:id="rId104"/>
    <hyperlink ref="N121" r:id="rId105"/>
    <hyperlink ref="N123" r:id="rId106"/>
    <hyperlink ref="M124" r:id="rId107"/>
    <hyperlink ref="N124" r:id="rId108"/>
    <hyperlink ref="N125" r:id="rId109"/>
    <hyperlink ref="M125" r:id="rId110"/>
    <hyperlink ref="M126" r:id="rId111"/>
    <hyperlink ref="N130" r:id="rId112"/>
    <hyperlink ref="M130" r:id="rId113"/>
    <hyperlink ref="N166" r:id="rId114"/>
    <hyperlink ref="M166" r:id="rId115"/>
    <hyperlink ref="M132" r:id="rId116"/>
    <hyperlink ref="M133" r:id="rId117"/>
    <hyperlink ref="N135" r:id="rId118"/>
    <hyperlink ref="M135" r:id="rId119"/>
    <hyperlink ref="N137" r:id="rId120"/>
    <hyperlink ref="M137" r:id="rId121"/>
    <hyperlink ref="N139" r:id="rId122"/>
    <hyperlink ref="M139" r:id="rId123"/>
    <hyperlink ref="N142" r:id="rId124"/>
    <hyperlink ref="M144" r:id="rId125"/>
    <hyperlink ref="N145" r:id="rId126"/>
    <hyperlink ref="M145" r:id="rId127"/>
    <hyperlink ref="N150" r:id="rId128" location="rec47409184"/>
    <hyperlink ref="M150" r:id="rId129"/>
    <hyperlink ref="M156" r:id="rId130"/>
    <hyperlink ref="N157" r:id="rId131"/>
    <hyperlink ref="M157" r:id="rId132"/>
    <hyperlink ref="M160" r:id="rId133"/>
    <hyperlink ref="M162" r:id="rId134"/>
    <hyperlink ref="N163" r:id="rId135"/>
    <hyperlink ref="M163" r:id="rId136"/>
    <hyperlink ref="M164" r:id="rId137"/>
    <hyperlink ref="N165" r:id="rId138"/>
    <hyperlink ref="M165" r:id="rId139"/>
    <hyperlink ref="L167" r:id="rId140" display="tel:+78342333079"/>
    <hyperlink ref="N167" r:id="rId141" display="http://printedelectronics.ru/"/>
    <hyperlink ref="L169" r:id="rId142" display="tel:+78342242693"/>
    <hyperlink ref="M169" r:id="rId143" display="mailto:buh@gk-map.com"/>
    <hyperlink ref="N169" r:id="rId144" display="http://saranskiy.com/"/>
    <hyperlink ref="L170" r:id="rId145" display="tel:+79219536997"/>
    <hyperlink ref="L171" r:id="rId146" display="tel:+79176990898"/>
    <hyperlink ref="L173" r:id="rId147" display="tel:+79534854506"/>
    <hyperlink ref="L174" r:id="rId148" display="tel:+78342241182"/>
    <hyperlink ref="N174" r:id="rId149" display="https://agronovohold.ru/"/>
    <hyperlink ref="L175" r:id="rId150" display="tel:+78345320322"/>
    <hyperlink ref="M175" r:id="rId151" display="mailto:irina.drigert@kpk.com.ru"/>
    <hyperlink ref="N175" r:id="rId152" display="http://kraft-pk.ru/"/>
    <hyperlink ref="L176" r:id="rId153" display="tel:+78342240996"/>
    <hyperlink ref="N176" r:id="rId154" display="http://elektroproektm.ru/"/>
    <hyperlink ref="M176" r:id="rId155" display="mailto:elektropro@mail.ru"/>
    <hyperlink ref="M172" r:id="rId156"/>
    <hyperlink ref="M177" r:id="rId157"/>
    <hyperlink ref="M178" r:id="rId158"/>
    <hyperlink ref="L179" r:id="rId159" display="tel:+79272761095"/>
    <hyperlink ref="M179" r:id="rId160"/>
    <hyperlink ref="L180" r:id="rId161" display="tel:+79272761095"/>
    <hyperlink ref="M180" r:id="rId162"/>
    <hyperlink ref="L181" r:id="rId163" display="tel:+79272761095"/>
    <hyperlink ref="L182" r:id="rId164" display="tel:+79272761095"/>
    <hyperlink ref="M182" r:id="rId165" location="compose?to=%22%D0%A1%D0%B5%D1%80%D0%B3%D0%B5%D0%B9%20%D0%A1%D0%BE%D0%BB%D0%BE%D0%BD%D0%B8%D0%BD%22%20%3Csolonin%40cnnrm.ru%3E" display="https://mail.yandex.ru/?utm_source=services&amp;utm_medium=dstore_bro&amp;utm_campaign=general_ru_desktop_no_all&amp;uid=1130000036623135 - compose?to=%22%D0%A1%D0%B5%D1%80%D0%B3%D0%B5%D0%B9%20%D0%A1%D0%BE%D0%BB%D0%BE%D0%BD%D0%B8%D0%BD%22%20%3Csolonin%40cnnrm.ru%3E"/>
    <hyperlink ref="L183" r:id="rId166" display="tel:+79272761095"/>
    <hyperlink ref="M183" r:id="rId167"/>
    <hyperlink ref="L184" r:id="rId168" display="tel:+79272761095"/>
    <hyperlink ref="M184" r:id="rId169"/>
    <hyperlink ref="L186" r:id="rId170" display="tel:+79063797555"/>
    <hyperlink ref="M186" r:id="rId171" display="mailto:info@crystaloptics.ru"/>
    <hyperlink ref="L185" r:id="rId172" display="tel:+79272761095"/>
    <hyperlink ref="M185" r:id="rId173"/>
    <hyperlink ref="L187" r:id="rId174" display="tel:+78344921131"/>
    <hyperlink ref="N187" r:id="rId175"/>
    <hyperlink ref="M187" r:id="rId176"/>
    <hyperlink ref="M188" r:id="rId177"/>
    <hyperlink ref="M189" r:id="rId178"/>
  </hyperlinks>
  <pageMargins left="0.7" right="0.7" top="0.75" bottom="0.75" header="0.3" footer="0.3"/>
  <pageSetup paperSize="9" orientation="portrait" r:id="rId179"/>
  <tableParts count="1">
    <tablePart r:id="rId180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'Список 2'!$A$1:$A$8</xm:f>
          </x14:formula1>
          <xm:sqref>F4:F198</xm:sqref>
        </x14:dataValidation>
        <x14:dataValidation type="list" allowBlank="1" showInputMessage="1" showErrorMessage="1">
          <x14:formula1>
            <xm:f>'Список 2'!$A$25:$A$28</xm:f>
          </x14:formula1>
          <xm:sqref>G4:G198</xm:sqref>
        </x14:dataValidation>
        <x14:dataValidation type="list" allowBlank="1" showInputMessage="1" showErrorMessage="1">
          <x14:formula1>
            <xm:f>'Список 2'!$A$13:$A$14</xm:f>
          </x14:formula1>
          <xm:sqref>H4:H198</xm:sqref>
        </x14:dataValidation>
        <x14:dataValidation type="list" allowBlank="1" showInputMessage="1" showErrorMessage="1">
          <x14:formula1>
            <xm:f>'Список 2'!$A$18:$A$21</xm:f>
          </x14:formula1>
          <xm:sqref>E4:E198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5"/>
  <sheetViews>
    <sheetView workbookViewId="0">
      <selection activeCell="I26" sqref="I26"/>
    </sheetView>
  </sheetViews>
  <sheetFormatPr defaultRowHeight="15" x14ac:dyDescent="0.25"/>
  <cols>
    <col min="2" max="2" width="117" customWidth="1"/>
  </cols>
  <sheetData>
    <row r="1" spans="1:2" x14ac:dyDescent="0.25">
      <c r="A1" s="163">
        <v>1</v>
      </c>
      <c r="B1" s="164" t="s">
        <v>1962</v>
      </c>
    </row>
    <row r="2" spans="1:2" ht="60" x14ac:dyDescent="0.25">
      <c r="A2" s="163">
        <v>2</v>
      </c>
      <c r="B2" s="165" t="s">
        <v>1959</v>
      </c>
    </row>
    <row r="3" spans="1:2" ht="45" x14ac:dyDescent="0.25">
      <c r="A3" s="163">
        <v>3</v>
      </c>
      <c r="B3" s="165" t="s">
        <v>1960</v>
      </c>
    </row>
    <row r="4" spans="1:2" x14ac:dyDescent="0.25">
      <c r="A4" s="163">
        <v>4</v>
      </c>
      <c r="B4" s="164" t="s">
        <v>1961</v>
      </c>
    </row>
    <row r="5" spans="1:2" ht="30" x14ac:dyDescent="0.25">
      <c r="A5" s="166">
        <v>5</v>
      </c>
      <c r="B5" s="165" t="s">
        <v>1963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B2:C82"/>
  <sheetViews>
    <sheetView topLeftCell="B1" workbookViewId="0">
      <selection activeCell="B9" sqref="B9"/>
    </sheetView>
  </sheetViews>
  <sheetFormatPr defaultRowHeight="15" x14ac:dyDescent="0.25"/>
  <cols>
    <col min="2" max="2" width="42.5703125" style="20" bestFit="1" customWidth="1"/>
    <col min="3" max="3" width="7.85546875" bestFit="1" customWidth="1"/>
  </cols>
  <sheetData>
    <row r="2" spans="2:3" ht="30" x14ac:dyDescent="0.25">
      <c r="B2" s="19" t="s">
        <v>166</v>
      </c>
    </row>
    <row r="4" spans="2:3" x14ac:dyDescent="0.25">
      <c r="B4"/>
    </row>
    <row r="5" spans="2:3" x14ac:dyDescent="0.25">
      <c r="B5" s="12" t="s">
        <v>1</v>
      </c>
      <c r="C5" t="s">
        <v>156</v>
      </c>
    </row>
    <row r="6" spans="2:3" x14ac:dyDescent="0.25">
      <c r="B6" s="21" t="s">
        <v>161</v>
      </c>
      <c r="C6" t="s">
        <v>156</v>
      </c>
    </row>
    <row r="8" spans="2:3" x14ac:dyDescent="0.25">
      <c r="B8" s="16" t="s">
        <v>163</v>
      </c>
    </row>
    <row r="9" spans="2:3" x14ac:dyDescent="0.25">
      <c r="B9" s="23">
        <v>375725.71000000014</v>
      </c>
    </row>
    <row r="10" spans="2:3" x14ac:dyDescent="0.25">
      <c r="B10"/>
    </row>
    <row r="11" spans="2:3" x14ac:dyDescent="0.25">
      <c r="B11"/>
    </row>
    <row r="12" spans="2:3" x14ac:dyDescent="0.25">
      <c r="B12"/>
    </row>
    <row r="13" spans="2:3" x14ac:dyDescent="0.25">
      <c r="B13"/>
    </row>
    <row r="14" spans="2:3" x14ac:dyDescent="0.25">
      <c r="B14"/>
    </row>
    <row r="15" spans="2:3" x14ac:dyDescent="0.25">
      <c r="B15"/>
    </row>
    <row r="16" spans="2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</sheetData>
  <pageMargins left="0.7" right="0.7" top="0.75" bottom="0.75" header="0.3" footer="0.3"/>
  <pageSetup paperSize="9"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7"/>
  <sheetViews>
    <sheetView workbookViewId="0">
      <selection activeCell="Q38" sqref="Q38"/>
    </sheetView>
  </sheetViews>
  <sheetFormatPr defaultRowHeight="15" x14ac:dyDescent="0.25"/>
  <cols>
    <col min="1" max="1" width="42.42578125" customWidth="1"/>
  </cols>
  <sheetData>
    <row r="1" spans="1:1" x14ac:dyDescent="0.25">
      <c r="A1" t="s">
        <v>154</v>
      </c>
    </row>
    <row r="2" spans="1:1" x14ac:dyDescent="0.25">
      <c r="A2" t="s">
        <v>150</v>
      </c>
    </row>
    <row r="3" spans="1:1" x14ac:dyDescent="0.25">
      <c r="A3" t="s">
        <v>149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14" sqref="A14"/>
    </sheetView>
  </sheetViews>
  <sheetFormatPr defaultRowHeight="15" x14ac:dyDescent="0.25"/>
  <cols>
    <col min="1" max="1" width="25.140625" customWidth="1"/>
  </cols>
  <sheetData>
    <row r="1" spans="1:1" x14ac:dyDescent="0.25">
      <c r="A1" t="s">
        <v>356</v>
      </c>
    </row>
    <row r="2" spans="1:1" x14ac:dyDescent="0.25">
      <c r="A2" t="s">
        <v>355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504</v>
      </c>
    </row>
    <row r="6" spans="1:1" x14ac:dyDescent="0.25">
      <c r="A6" t="s">
        <v>674</v>
      </c>
    </row>
    <row r="7" spans="1:1" x14ac:dyDescent="0.25">
      <c r="A7" t="s">
        <v>475</v>
      </c>
    </row>
    <row r="8" spans="1:1" x14ac:dyDescent="0.25">
      <c r="A8" t="s">
        <v>359</v>
      </c>
    </row>
    <row r="13" spans="1:1" x14ac:dyDescent="0.25">
      <c r="A13" t="s">
        <v>360</v>
      </c>
    </row>
    <row r="14" spans="1:1" x14ac:dyDescent="0.25">
      <c r="A14" t="s">
        <v>361</v>
      </c>
    </row>
    <row r="18" spans="1:1" x14ac:dyDescent="0.25">
      <c r="A18" t="s">
        <v>362</v>
      </c>
    </row>
    <row r="19" spans="1:1" x14ac:dyDescent="0.25">
      <c r="A19" t="s">
        <v>363</v>
      </c>
    </row>
    <row r="20" spans="1:1" x14ac:dyDescent="0.25">
      <c r="A20" t="s">
        <v>364</v>
      </c>
    </row>
    <row r="21" spans="1:1" x14ac:dyDescent="0.25">
      <c r="A21" t="s">
        <v>365</v>
      </c>
    </row>
    <row r="25" spans="1:1" x14ac:dyDescent="0.25">
      <c r="A25" t="s">
        <v>366</v>
      </c>
    </row>
    <row r="26" spans="1:1" x14ac:dyDescent="0.25">
      <c r="A26" t="s">
        <v>367</v>
      </c>
    </row>
    <row r="27" spans="1:1" x14ac:dyDescent="0.25">
      <c r="A27" t="s">
        <v>368</v>
      </c>
    </row>
    <row r="28" spans="1:1" x14ac:dyDescent="0.25">
      <c r="A28" t="s">
        <v>369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88"/>
  <sheetViews>
    <sheetView workbookViewId="0">
      <selection activeCell="A14" sqref="A14"/>
    </sheetView>
  </sheetViews>
  <sheetFormatPr defaultRowHeight="15" x14ac:dyDescent="0.25"/>
  <cols>
    <col min="1" max="1" width="202.5703125" style="54" customWidth="1"/>
  </cols>
  <sheetData>
    <row r="1" spans="1:1" x14ac:dyDescent="0.25">
      <c r="A1" s="53" t="s">
        <v>377</v>
      </c>
    </row>
    <row r="2" spans="1:1" x14ac:dyDescent="0.25">
      <c r="A2" s="53" t="s">
        <v>378</v>
      </c>
    </row>
    <row r="3" spans="1:1" x14ac:dyDescent="0.25">
      <c r="A3" s="53" t="s">
        <v>379</v>
      </c>
    </row>
    <row r="4" spans="1:1" x14ac:dyDescent="0.25">
      <c r="A4" s="53" t="s">
        <v>380</v>
      </c>
    </row>
    <row r="5" spans="1:1" x14ac:dyDescent="0.25">
      <c r="A5" s="53" t="s">
        <v>381</v>
      </c>
    </row>
    <row r="6" spans="1:1" x14ac:dyDescent="0.25">
      <c r="A6" s="53" t="s">
        <v>382</v>
      </c>
    </row>
    <row r="7" spans="1:1" x14ac:dyDescent="0.25">
      <c r="A7" s="53" t="s">
        <v>383</v>
      </c>
    </row>
    <row r="8" spans="1:1" x14ac:dyDescent="0.25">
      <c r="A8" s="53" t="s">
        <v>384</v>
      </c>
    </row>
    <row r="9" spans="1:1" x14ac:dyDescent="0.25">
      <c r="A9" s="53" t="s">
        <v>385</v>
      </c>
    </row>
    <row r="10" spans="1:1" x14ac:dyDescent="0.25">
      <c r="A10" s="53" t="s">
        <v>386</v>
      </c>
    </row>
    <row r="11" spans="1:1" x14ac:dyDescent="0.25">
      <c r="A11" s="53" t="s">
        <v>387</v>
      </c>
    </row>
    <row r="12" spans="1:1" x14ac:dyDescent="0.25">
      <c r="A12" s="53" t="s">
        <v>388</v>
      </c>
    </row>
    <row r="13" spans="1:1" x14ac:dyDescent="0.25">
      <c r="A13" s="53" t="s">
        <v>389</v>
      </c>
    </row>
    <row r="14" spans="1:1" x14ac:dyDescent="0.25">
      <c r="A14" s="53" t="s">
        <v>390</v>
      </c>
    </row>
    <row r="15" spans="1:1" x14ac:dyDescent="0.25">
      <c r="A15" s="53" t="s">
        <v>391</v>
      </c>
    </row>
    <row r="16" spans="1:1" x14ac:dyDescent="0.25">
      <c r="A16" s="53" t="s">
        <v>392</v>
      </c>
    </row>
    <row r="17" spans="1:1" x14ac:dyDescent="0.25">
      <c r="A17" s="53" t="s">
        <v>393</v>
      </c>
    </row>
    <row r="18" spans="1:1" x14ac:dyDescent="0.25">
      <c r="A18" s="53" t="s">
        <v>394</v>
      </c>
    </row>
    <row r="19" spans="1:1" x14ac:dyDescent="0.25">
      <c r="A19" s="53" t="s">
        <v>395</v>
      </c>
    </row>
    <row r="20" spans="1:1" x14ac:dyDescent="0.25">
      <c r="A20" s="53" t="s">
        <v>396</v>
      </c>
    </row>
    <row r="21" spans="1:1" x14ac:dyDescent="0.25">
      <c r="A21" s="53" t="s">
        <v>397</v>
      </c>
    </row>
    <row r="22" spans="1:1" x14ac:dyDescent="0.25">
      <c r="A22" s="53" t="s">
        <v>398</v>
      </c>
    </row>
    <row r="23" spans="1:1" x14ac:dyDescent="0.25">
      <c r="A23" s="53" t="s">
        <v>399</v>
      </c>
    </row>
    <row r="24" spans="1:1" x14ac:dyDescent="0.25">
      <c r="A24" s="53" t="s">
        <v>400</v>
      </c>
    </row>
    <row r="25" spans="1:1" x14ac:dyDescent="0.25">
      <c r="A25" s="53" t="s">
        <v>401</v>
      </c>
    </row>
    <row r="26" spans="1:1" x14ac:dyDescent="0.25">
      <c r="A26" s="53" t="s">
        <v>402</v>
      </c>
    </row>
    <row r="27" spans="1:1" x14ac:dyDescent="0.25">
      <c r="A27" s="53" t="s">
        <v>403</v>
      </c>
    </row>
    <row r="28" spans="1:1" x14ac:dyDescent="0.25">
      <c r="A28" s="53" t="s">
        <v>404</v>
      </c>
    </row>
    <row r="29" spans="1:1" x14ac:dyDescent="0.25">
      <c r="A29" s="53" t="s">
        <v>405</v>
      </c>
    </row>
    <row r="30" spans="1:1" x14ac:dyDescent="0.25">
      <c r="A30" s="53" t="s">
        <v>406</v>
      </c>
    </row>
    <row r="31" spans="1:1" x14ac:dyDescent="0.25">
      <c r="A31" s="53" t="s">
        <v>407</v>
      </c>
    </row>
    <row r="32" spans="1:1" x14ac:dyDescent="0.25">
      <c r="A32" s="53" t="s">
        <v>408</v>
      </c>
    </row>
    <row r="33" spans="1:1" x14ac:dyDescent="0.25">
      <c r="A33" s="53" t="s">
        <v>409</v>
      </c>
    </row>
    <row r="34" spans="1:1" x14ac:dyDescent="0.25">
      <c r="A34" s="53" t="s">
        <v>410</v>
      </c>
    </row>
    <row r="35" spans="1:1" x14ac:dyDescent="0.25">
      <c r="A35" s="53" t="s">
        <v>411</v>
      </c>
    </row>
    <row r="36" spans="1:1" x14ac:dyDescent="0.25">
      <c r="A36" s="53" t="s">
        <v>412</v>
      </c>
    </row>
    <row r="37" spans="1:1" x14ac:dyDescent="0.25">
      <c r="A37" s="53" t="s">
        <v>413</v>
      </c>
    </row>
    <row r="38" spans="1:1" x14ac:dyDescent="0.25">
      <c r="A38" s="53" t="s">
        <v>414</v>
      </c>
    </row>
    <row r="39" spans="1:1" ht="45" x14ac:dyDescent="0.25">
      <c r="A39" s="53" t="s">
        <v>415</v>
      </c>
    </row>
    <row r="40" spans="1:1" x14ac:dyDescent="0.25">
      <c r="A40" s="53" t="s">
        <v>416</v>
      </c>
    </row>
    <row r="41" spans="1:1" x14ac:dyDescent="0.25">
      <c r="A41" s="53" t="s">
        <v>417</v>
      </c>
    </row>
    <row r="42" spans="1:1" x14ac:dyDescent="0.25">
      <c r="A42" s="53" t="s">
        <v>418</v>
      </c>
    </row>
    <row r="43" spans="1:1" x14ac:dyDescent="0.25">
      <c r="A43" s="53" t="s">
        <v>419</v>
      </c>
    </row>
    <row r="44" spans="1:1" x14ac:dyDescent="0.25">
      <c r="A44" s="53" t="s">
        <v>420</v>
      </c>
    </row>
    <row r="45" spans="1:1" x14ac:dyDescent="0.25">
      <c r="A45" s="53" t="s">
        <v>421</v>
      </c>
    </row>
    <row r="46" spans="1:1" x14ac:dyDescent="0.25">
      <c r="A46" s="53" t="s">
        <v>422</v>
      </c>
    </row>
    <row r="47" spans="1:1" x14ac:dyDescent="0.25">
      <c r="A47" s="53" t="s">
        <v>423</v>
      </c>
    </row>
    <row r="48" spans="1:1" x14ac:dyDescent="0.25">
      <c r="A48" s="53" t="s">
        <v>424</v>
      </c>
    </row>
    <row r="49" spans="1:1" x14ac:dyDescent="0.25">
      <c r="A49" s="53" t="s">
        <v>425</v>
      </c>
    </row>
    <row r="50" spans="1:1" x14ac:dyDescent="0.25">
      <c r="A50" s="53" t="s">
        <v>426</v>
      </c>
    </row>
    <row r="51" spans="1:1" x14ac:dyDescent="0.25">
      <c r="A51" s="53" t="s">
        <v>427</v>
      </c>
    </row>
    <row r="52" spans="1:1" x14ac:dyDescent="0.25">
      <c r="A52" s="53" t="s">
        <v>428</v>
      </c>
    </row>
    <row r="53" spans="1:1" x14ac:dyDescent="0.25">
      <c r="A53" s="53" t="s">
        <v>429</v>
      </c>
    </row>
    <row r="54" spans="1:1" x14ac:dyDescent="0.25">
      <c r="A54" s="53" t="s">
        <v>430</v>
      </c>
    </row>
    <row r="55" spans="1:1" x14ac:dyDescent="0.25">
      <c r="A55" s="53" t="s">
        <v>431</v>
      </c>
    </row>
    <row r="56" spans="1:1" x14ac:dyDescent="0.25">
      <c r="A56" s="53" t="s">
        <v>432</v>
      </c>
    </row>
    <row r="57" spans="1:1" x14ac:dyDescent="0.25">
      <c r="A57" s="53" t="s">
        <v>433</v>
      </c>
    </row>
    <row r="58" spans="1:1" x14ac:dyDescent="0.25">
      <c r="A58" s="53" t="s">
        <v>434</v>
      </c>
    </row>
    <row r="59" spans="1:1" x14ac:dyDescent="0.25">
      <c r="A59" s="53" t="s">
        <v>435</v>
      </c>
    </row>
    <row r="60" spans="1:1" x14ac:dyDescent="0.25">
      <c r="A60" s="53" t="s">
        <v>436</v>
      </c>
    </row>
    <row r="61" spans="1:1" x14ac:dyDescent="0.25">
      <c r="A61" s="53" t="s">
        <v>437</v>
      </c>
    </row>
    <row r="62" spans="1:1" x14ac:dyDescent="0.25">
      <c r="A62" s="53" t="s">
        <v>438</v>
      </c>
    </row>
    <row r="63" spans="1:1" x14ac:dyDescent="0.25">
      <c r="A63" s="53" t="s">
        <v>439</v>
      </c>
    </row>
    <row r="64" spans="1:1" x14ac:dyDescent="0.25">
      <c r="A64" s="53" t="s">
        <v>440</v>
      </c>
    </row>
    <row r="65" spans="1:1" x14ac:dyDescent="0.25">
      <c r="A65" s="53" t="s">
        <v>441</v>
      </c>
    </row>
    <row r="66" spans="1:1" x14ac:dyDescent="0.25">
      <c r="A66" s="53" t="s">
        <v>442</v>
      </c>
    </row>
    <row r="67" spans="1:1" x14ac:dyDescent="0.25">
      <c r="A67" s="53" t="s">
        <v>443</v>
      </c>
    </row>
    <row r="68" spans="1:1" x14ac:dyDescent="0.25">
      <c r="A68" s="53" t="s">
        <v>444</v>
      </c>
    </row>
    <row r="69" spans="1:1" x14ac:dyDescent="0.25">
      <c r="A69" s="53" t="s">
        <v>445</v>
      </c>
    </row>
    <row r="70" spans="1:1" x14ac:dyDescent="0.25">
      <c r="A70" s="53" t="s">
        <v>446</v>
      </c>
    </row>
    <row r="71" spans="1:1" x14ac:dyDescent="0.25">
      <c r="A71" s="53" t="s">
        <v>447</v>
      </c>
    </row>
    <row r="72" spans="1:1" x14ac:dyDescent="0.25">
      <c r="A72" s="53" t="s">
        <v>448</v>
      </c>
    </row>
    <row r="73" spans="1:1" x14ac:dyDescent="0.25">
      <c r="A73" s="53" t="s">
        <v>449</v>
      </c>
    </row>
    <row r="74" spans="1:1" x14ac:dyDescent="0.25">
      <c r="A74" s="53" t="s">
        <v>450</v>
      </c>
    </row>
    <row r="75" spans="1:1" x14ac:dyDescent="0.25">
      <c r="A75" s="53" t="s">
        <v>451</v>
      </c>
    </row>
    <row r="76" spans="1:1" x14ac:dyDescent="0.25">
      <c r="A76" s="53" t="s">
        <v>452</v>
      </c>
    </row>
    <row r="77" spans="1:1" x14ac:dyDescent="0.25">
      <c r="A77" s="53" t="s">
        <v>453</v>
      </c>
    </row>
    <row r="78" spans="1:1" x14ac:dyDescent="0.25">
      <c r="A78" s="53" t="s">
        <v>454</v>
      </c>
    </row>
    <row r="79" spans="1:1" x14ac:dyDescent="0.25">
      <c r="A79" s="53" t="s">
        <v>455</v>
      </c>
    </row>
    <row r="80" spans="1:1" x14ac:dyDescent="0.25">
      <c r="A80" s="53" t="s">
        <v>456</v>
      </c>
    </row>
    <row r="81" spans="1:1" x14ac:dyDescent="0.25">
      <c r="A81" s="53" t="s">
        <v>457</v>
      </c>
    </row>
    <row r="82" spans="1:1" x14ac:dyDescent="0.25">
      <c r="A82" s="53" t="s">
        <v>458</v>
      </c>
    </row>
    <row r="83" spans="1:1" x14ac:dyDescent="0.25">
      <c r="A83" s="53" t="s">
        <v>459</v>
      </c>
    </row>
    <row r="84" spans="1:1" x14ac:dyDescent="0.25">
      <c r="A84" s="53" t="s">
        <v>460</v>
      </c>
    </row>
    <row r="85" spans="1:1" x14ac:dyDescent="0.25">
      <c r="A85" s="53" t="s">
        <v>461</v>
      </c>
    </row>
    <row r="86" spans="1:1" x14ac:dyDescent="0.25">
      <c r="A86" s="53" t="s">
        <v>462</v>
      </c>
    </row>
    <row r="87" spans="1:1" x14ac:dyDescent="0.25">
      <c r="A87" s="53" t="s">
        <v>463</v>
      </c>
    </row>
    <row r="88" spans="1:1" x14ac:dyDescent="0.25">
      <c r="A88" s="53" t="s">
        <v>464</v>
      </c>
    </row>
  </sheetData>
  <phoneticPr fontId="1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2:C82"/>
  <sheetViews>
    <sheetView topLeftCell="B1" workbookViewId="0">
      <selection activeCell="C12" sqref="C12"/>
    </sheetView>
  </sheetViews>
  <sheetFormatPr defaultRowHeight="15" x14ac:dyDescent="0.25"/>
  <cols>
    <col min="2" max="2" width="15.7109375" style="20" bestFit="1" customWidth="1"/>
    <col min="3" max="3" width="42.5703125" bestFit="1" customWidth="1"/>
  </cols>
  <sheetData>
    <row r="2" spans="2:3" ht="90" x14ac:dyDescent="0.25">
      <c r="B2" s="19" t="s">
        <v>167</v>
      </c>
    </row>
    <row r="4" spans="2:3" x14ac:dyDescent="0.25">
      <c r="B4"/>
    </row>
    <row r="5" spans="2:3" x14ac:dyDescent="0.25">
      <c r="B5"/>
    </row>
    <row r="6" spans="2:3" x14ac:dyDescent="0.25">
      <c r="B6" s="21" t="s">
        <v>161</v>
      </c>
      <c r="C6" t="s">
        <v>156</v>
      </c>
    </row>
    <row r="8" spans="2:3" x14ac:dyDescent="0.25">
      <c r="B8" s="12" t="s">
        <v>158</v>
      </c>
      <c r="C8" s="16" t="s">
        <v>163</v>
      </c>
    </row>
    <row r="9" spans="2:3" x14ac:dyDescent="0.25">
      <c r="B9" s="13" t="s">
        <v>34</v>
      </c>
      <c r="C9" s="18">
        <v>48908.4</v>
      </c>
    </row>
    <row r="10" spans="2:3" x14ac:dyDescent="0.25">
      <c r="B10" s="13" t="s">
        <v>25</v>
      </c>
      <c r="C10" s="18">
        <v>34538.579999999994</v>
      </c>
    </row>
    <row r="11" spans="2:3" x14ac:dyDescent="0.25">
      <c r="B11" s="13" t="s">
        <v>8</v>
      </c>
      <c r="C11" s="18">
        <v>33471.969999999972</v>
      </c>
    </row>
    <row r="12" spans="2:3" x14ac:dyDescent="0.25">
      <c r="B12" s="13" t="s">
        <v>15</v>
      </c>
      <c r="C12" s="18">
        <v>44612.590000000018</v>
      </c>
    </row>
    <row r="13" spans="2:3" x14ac:dyDescent="0.25">
      <c r="B13" s="13" t="s">
        <v>11</v>
      </c>
      <c r="C13" s="18">
        <v>31827.200000000004</v>
      </c>
    </row>
    <row r="14" spans="2:3" x14ac:dyDescent="0.25">
      <c r="B14" s="13" t="s">
        <v>10</v>
      </c>
      <c r="C14" s="18">
        <v>32971.909999999996</v>
      </c>
    </row>
    <row r="15" spans="2:3" x14ac:dyDescent="0.25">
      <c r="B15" s="13" t="s">
        <v>13</v>
      </c>
      <c r="C15" s="18">
        <v>32276.43</v>
      </c>
    </row>
    <row r="16" spans="2:3" x14ac:dyDescent="0.25">
      <c r="B16" s="13" t="s">
        <v>22</v>
      </c>
      <c r="C16" s="18">
        <v>22505.96</v>
      </c>
    </row>
    <row r="17" spans="2:3" x14ac:dyDescent="0.25">
      <c r="B17" s="13" t="s">
        <v>20</v>
      </c>
      <c r="C17" s="18">
        <v>24860.279999999988</v>
      </c>
    </row>
    <row r="18" spans="2:3" x14ac:dyDescent="0.25">
      <c r="B18" s="13" t="s">
        <v>24</v>
      </c>
      <c r="C18" s="18">
        <v>26164.75999999998</v>
      </c>
    </row>
    <row r="19" spans="2:3" x14ac:dyDescent="0.25">
      <c r="B19" s="13" t="s">
        <v>6</v>
      </c>
      <c r="C19" s="18">
        <v>27258.540000000008</v>
      </c>
    </row>
    <row r="20" spans="2:3" x14ac:dyDescent="0.25">
      <c r="B20" s="13" t="s">
        <v>48</v>
      </c>
      <c r="C20" s="18">
        <v>16329.09</v>
      </c>
    </row>
    <row r="21" spans="2:3" x14ac:dyDescent="0.25">
      <c r="B21" s="22" t="s">
        <v>157</v>
      </c>
      <c r="C21" s="18">
        <v>375725.71</v>
      </c>
    </row>
    <row r="22" spans="2:3" x14ac:dyDescent="0.25">
      <c r="B22"/>
    </row>
    <row r="23" spans="2:3" x14ac:dyDescent="0.25">
      <c r="B23"/>
    </row>
    <row r="24" spans="2:3" x14ac:dyDescent="0.25">
      <c r="B24"/>
    </row>
    <row r="25" spans="2:3" x14ac:dyDescent="0.25">
      <c r="B25"/>
    </row>
    <row r="26" spans="2:3" x14ac:dyDescent="0.25">
      <c r="B26"/>
    </row>
    <row r="27" spans="2:3" x14ac:dyDescent="0.25">
      <c r="B27"/>
    </row>
    <row r="28" spans="2:3" x14ac:dyDescent="0.25">
      <c r="B28"/>
    </row>
    <row r="29" spans="2:3" x14ac:dyDescent="0.25">
      <c r="B29"/>
    </row>
    <row r="30" spans="2:3" x14ac:dyDescent="0.25">
      <c r="B30"/>
    </row>
    <row r="31" spans="2:3" x14ac:dyDescent="0.25">
      <c r="B31"/>
    </row>
    <row r="32" spans="2:3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</sheetData>
  <pageMargins left="0.7" right="0.7" top="0.75" bottom="0.75" header="0.3" footer="0.3"/>
  <pageSetup paperSize="9"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2:C85"/>
  <sheetViews>
    <sheetView topLeftCell="A73" workbookViewId="0">
      <selection activeCell="G75" sqref="G75"/>
    </sheetView>
  </sheetViews>
  <sheetFormatPr defaultRowHeight="15" x14ac:dyDescent="0.25"/>
  <cols>
    <col min="2" max="2" width="61" style="20" bestFit="1" customWidth="1"/>
    <col min="3" max="3" width="42.5703125" bestFit="1" customWidth="1"/>
  </cols>
  <sheetData>
    <row r="2" spans="2:3" x14ac:dyDescent="0.25">
      <c r="B2" s="19" t="s">
        <v>165</v>
      </c>
    </row>
    <row r="5" spans="2:3" x14ac:dyDescent="0.25">
      <c r="B5" s="12" t="s">
        <v>0</v>
      </c>
      <c r="C5" t="s">
        <v>156</v>
      </c>
    </row>
    <row r="6" spans="2:3" x14ac:dyDescent="0.25">
      <c r="B6" s="12" t="s">
        <v>1</v>
      </c>
      <c r="C6" t="s">
        <v>156</v>
      </c>
    </row>
    <row r="8" spans="2:3" x14ac:dyDescent="0.25">
      <c r="B8" s="21" t="s">
        <v>158</v>
      </c>
    </row>
    <row r="9" spans="2:3" x14ac:dyDescent="0.25">
      <c r="B9" s="22" t="s">
        <v>97</v>
      </c>
    </row>
    <row r="10" spans="2:3" x14ac:dyDescent="0.25">
      <c r="B10" s="22" t="s">
        <v>4</v>
      </c>
    </row>
    <row r="11" spans="2:3" ht="45" x14ac:dyDescent="0.25">
      <c r="B11" s="22" t="s">
        <v>73</v>
      </c>
    </row>
    <row r="12" spans="2:3" ht="30" x14ac:dyDescent="0.25">
      <c r="B12" s="22" t="s">
        <v>122</v>
      </c>
    </row>
    <row r="13" spans="2:3" ht="45" x14ac:dyDescent="0.25">
      <c r="B13" s="22" t="s">
        <v>92</v>
      </c>
    </row>
    <row r="14" spans="2:3" x14ac:dyDescent="0.25">
      <c r="B14" s="22" t="s">
        <v>87</v>
      </c>
    </row>
    <row r="15" spans="2:3" ht="45" x14ac:dyDescent="0.25">
      <c r="B15" s="22" t="s">
        <v>111</v>
      </c>
    </row>
    <row r="16" spans="2:3" ht="45" x14ac:dyDescent="0.25">
      <c r="B16" s="22" t="s">
        <v>77</v>
      </c>
    </row>
    <row r="17" spans="2:2" ht="60" x14ac:dyDescent="0.25">
      <c r="B17" s="22" t="s">
        <v>129</v>
      </c>
    </row>
    <row r="18" spans="2:2" ht="30" x14ac:dyDescent="0.25">
      <c r="B18" s="22" t="s">
        <v>74</v>
      </c>
    </row>
    <row r="19" spans="2:2" x14ac:dyDescent="0.25">
      <c r="B19" s="22" t="s">
        <v>103</v>
      </c>
    </row>
    <row r="20" spans="2:2" x14ac:dyDescent="0.25">
      <c r="B20" s="22" t="s">
        <v>105</v>
      </c>
    </row>
    <row r="21" spans="2:2" ht="30" x14ac:dyDescent="0.25">
      <c r="B21" s="22" t="s">
        <v>31</v>
      </c>
    </row>
    <row r="22" spans="2:2" ht="30" x14ac:dyDescent="0.25">
      <c r="B22" s="22" t="s">
        <v>95</v>
      </c>
    </row>
    <row r="23" spans="2:2" x14ac:dyDescent="0.25">
      <c r="B23" s="22" t="s">
        <v>85</v>
      </c>
    </row>
    <row r="24" spans="2:2" ht="30" x14ac:dyDescent="0.25">
      <c r="B24" s="22" t="s">
        <v>142</v>
      </c>
    </row>
    <row r="25" spans="2:2" ht="30" x14ac:dyDescent="0.25">
      <c r="B25" s="22" t="s">
        <v>144</v>
      </c>
    </row>
    <row r="26" spans="2:2" ht="60" x14ac:dyDescent="0.25">
      <c r="B26" s="22" t="s">
        <v>147</v>
      </c>
    </row>
    <row r="27" spans="2:2" x14ac:dyDescent="0.25">
      <c r="B27" s="22" t="s">
        <v>137</v>
      </c>
    </row>
    <row r="28" spans="2:2" x14ac:dyDescent="0.25">
      <c r="B28" s="22" t="s">
        <v>104</v>
      </c>
    </row>
    <row r="29" spans="2:2" ht="60" x14ac:dyDescent="0.25">
      <c r="B29" s="22" t="s">
        <v>100</v>
      </c>
    </row>
    <row r="30" spans="2:2" ht="90" x14ac:dyDescent="0.25">
      <c r="B30" s="22" t="s">
        <v>117</v>
      </c>
    </row>
    <row r="31" spans="2:2" ht="30" x14ac:dyDescent="0.25">
      <c r="B31" s="22" t="s">
        <v>91</v>
      </c>
    </row>
    <row r="32" spans="2:2" x14ac:dyDescent="0.25">
      <c r="B32" s="22" t="s">
        <v>38</v>
      </c>
    </row>
    <row r="33" spans="2:2" x14ac:dyDescent="0.25">
      <c r="B33" s="22" t="s">
        <v>76</v>
      </c>
    </row>
    <row r="34" spans="2:2" x14ac:dyDescent="0.25">
      <c r="B34" s="22" t="s">
        <v>69</v>
      </c>
    </row>
    <row r="35" spans="2:2" ht="75" x14ac:dyDescent="0.25">
      <c r="B35" s="22" t="s">
        <v>121</v>
      </c>
    </row>
    <row r="36" spans="2:2" x14ac:dyDescent="0.25">
      <c r="B36" s="22" t="s">
        <v>40</v>
      </c>
    </row>
    <row r="37" spans="2:2" ht="30" x14ac:dyDescent="0.25">
      <c r="B37" s="22" t="s">
        <v>106</v>
      </c>
    </row>
    <row r="38" spans="2:2" ht="45" x14ac:dyDescent="0.25">
      <c r="B38" s="22" t="s">
        <v>119</v>
      </c>
    </row>
    <row r="39" spans="2:2" x14ac:dyDescent="0.25">
      <c r="B39" s="22" t="s">
        <v>16</v>
      </c>
    </row>
    <row r="40" spans="2:2" ht="30" x14ac:dyDescent="0.25">
      <c r="B40" s="22" t="s">
        <v>42</v>
      </c>
    </row>
    <row r="41" spans="2:2" x14ac:dyDescent="0.25">
      <c r="B41" s="22" t="s">
        <v>120</v>
      </c>
    </row>
    <row r="42" spans="2:2" ht="45" x14ac:dyDescent="0.25">
      <c r="B42" s="22" t="s">
        <v>139</v>
      </c>
    </row>
    <row r="43" spans="2:2" ht="45" x14ac:dyDescent="0.25">
      <c r="B43" s="22" t="s">
        <v>84</v>
      </c>
    </row>
    <row r="44" spans="2:2" ht="30" x14ac:dyDescent="0.25">
      <c r="B44" s="22" t="s">
        <v>90</v>
      </c>
    </row>
    <row r="45" spans="2:2" ht="45" x14ac:dyDescent="0.25">
      <c r="B45" s="22" t="s">
        <v>124</v>
      </c>
    </row>
    <row r="46" spans="2:2" x14ac:dyDescent="0.25">
      <c r="B46" s="22" t="s">
        <v>141</v>
      </c>
    </row>
    <row r="47" spans="2:2" ht="30" x14ac:dyDescent="0.25">
      <c r="B47" s="22" t="s">
        <v>94</v>
      </c>
    </row>
    <row r="48" spans="2:2" x14ac:dyDescent="0.25">
      <c r="B48" s="22" t="s">
        <v>112</v>
      </c>
    </row>
    <row r="49" spans="2:2" x14ac:dyDescent="0.25">
      <c r="B49" s="22" t="s">
        <v>93</v>
      </c>
    </row>
    <row r="50" spans="2:2" ht="75" x14ac:dyDescent="0.25">
      <c r="B50" s="22" t="s">
        <v>123</v>
      </c>
    </row>
    <row r="51" spans="2:2" x14ac:dyDescent="0.25">
      <c r="B51" s="22" t="s">
        <v>18</v>
      </c>
    </row>
    <row r="52" spans="2:2" x14ac:dyDescent="0.25">
      <c r="B52" s="22" t="s">
        <v>99</v>
      </c>
    </row>
    <row r="53" spans="2:2" x14ac:dyDescent="0.25">
      <c r="B53" s="22" t="s">
        <v>108</v>
      </c>
    </row>
    <row r="54" spans="2:2" x14ac:dyDescent="0.25">
      <c r="B54" s="22" t="s">
        <v>107</v>
      </c>
    </row>
    <row r="55" spans="2:2" x14ac:dyDescent="0.25">
      <c r="B55" s="22" t="s">
        <v>134</v>
      </c>
    </row>
    <row r="56" spans="2:2" ht="45" x14ac:dyDescent="0.25">
      <c r="B56" s="22" t="s">
        <v>71</v>
      </c>
    </row>
    <row r="57" spans="2:2" x14ac:dyDescent="0.25">
      <c r="B57" s="22" t="s">
        <v>86</v>
      </c>
    </row>
    <row r="58" spans="2:2" ht="30" x14ac:dyDescent="0.25">
      <c r="B58" s="22" t="s">
        <v>89</v>
      </c>
    </row>
    <row r="59" spans="2:2" ht="75" x14ac:dyDescent="0.25">
      <c r="B59" s="22" t="s">
        <v>35</v>
      </c>
    </row>
    <row r="60" spans="2:2" ht="90" x14ac:dyDescent="0.25">
      <c r="B60" s="22" t="s">
        <v>27</v>
      </c>
    </row>
    <row r="61" spans="2:2" ht="45" x14ac:dyDescent="0.25">
      <c r="B61" s="22" t="s">
        <v>37</v>
      </c>
    </row>
    <row r="62" spans="2:2" ht="75" x14ac:dyDescent="0.25">
      <c r="B62" s="22" t="s">
        <v>82</v>
      </c>
    </row>
    <row r="63" spans="2:2" x14ac:dyDescent="0.25">
      <c r="B63" s="22" t="s">
        <v>72</v>
      </c>
    </row>
    <row r="64" spans="2:2" ht="120" x14ac:dyDescent="0.25">
      <c r="B64" s="22" t="s">
        <v>29</v>
      </c>
    </row>
    <row r="65" spans="2:3" ht="30" x14ac:dyDescent="0.25">
      <c r="B65" s="22" t="s">
        <v>75</v>
      </c>
    </row>
    <row r="66" spans="2:3" x14ac:dyDescent="0.25">
      <c r="B66" s="22" t="s">
        <v>138</v>
      </c>
    </row>
    <row r="67" spans="2:3" ht="30" x14ac:dyDescent="0.25">
      <c r="B67" s="22" t="s">
        <v>101</v>
      </c>
    </row>
    <row r="68" spans="2:3" x14ac:dyDescent="0.25">
      <c r="B68" s="22" t="s">
        <v>157</v>
      </c>
    </row>
    <row r="75" spans="2:3" x14ac:dyDescent="0.25">
      <c r="B75" s="20" t="s">
        <v>1968</v>
      </c>
    </row>
    <row r="77" spans="2:3" ht="90" x14ac:dyDescent="0.25">
      <c r="B77" s="22" t="s">
        <v>27</v>
      </c>
      <c r="C77" s="162">
        <v>0.27976539055578609</v>
      </c>
    </row>
    <row r="78" spans="2:3" x14ac:dyDescent="0.25">
      <c r="B78" s="22" t="s">
        <v>40</v>
      </c>
      <c r="C78" s="162">
        <v>0.20347409816591996</v>
      </c>
    </row>
    <row r="79" spans="2:3" x14ac:dyDescent="0.25">
      <c r="B79" s="22" t="s">
        <v>107</v>
      </c>
      <c r="C79" s="162">
        <v>0.15414917973007491</v>
      </c>
    </row>
    <row r="80" spans="2:3" ht="75" x14ac:dyDescent="0.25">
      <c r="B80" s="22" t="s">
        <v>35</v>
      </c>
      <c r="C80" s="162">
        <v>8.1424744662802043E-2</v>
      </c>
    </row>
    <row r="81" spans="2:3" x14ac:dyDescent="0.25">
      <c r="B81" s="22" t="s">
        <v>18</v>
      </c>
      <c r="C81" s="162">
        <v>4.1944960327575144E-2</v>
      </c>
    </row>
    <row r="82" spans="2:3" x14ac:dyDescent="0.25">
      <c r="B82" s="22" t="s">
        <v>38</v>
      </c>
      <c r="C82" s="162">
        <v>3.5040082830637281E-2</v>
      </c>
    </row>
    <row r="83" spans="2:3" x14ac:dyDescent="0.25">
      <c r="B83" s="22" t="s">
        <v>4</v>
      </c>
      <c r="C83" s="162">
        <v>3.4110095899479442E-2</v>
      </c>
    </row>
    <row r="84" spans="2:3" x14ac:dyDescent="0.25">
      <c r="B84" s="22" t="s">
        <v>87</v>
      </c>
      <c r="C84" s="162">
        <v>2.0988236338684411E-2</v>
      </c>
    </row>
    <row r="85" spans="2:3" x14ac:dyDescent="0.25">
      <c r="B85" s="20" t="s">
        <v>1967</v>
      </c>
      <c r="C85" s="161">
        <f>2.54%+12.37%</f>
        <v>0.14909999999999998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2:C68"/>
  <sheetViews>
    <sheetView topLeftCell="B1" workbookViewId="0">
      <selection activeCell="C12" sqref="C12"/>
    </sheetView>
  </sheetViews>
  <sheetFormatPr defaultRowHeight="15" x14ac:dyDescent="0.25"/>
  <cols>
    <col min="2" max="2" width="61" style="20" bestFit="1" customWidth="1"/>
    <col min="3" max="3" width="42.5703125" bestFit="1" customWidth="1"/>
  </cols>
  <sheetData>
    <row r="2" spans="2:3" x14ac:dyDescent="0.25">
      <c r="B2" s="19" t="s">
        <v>165</v>
      </c>
    </row>
    <row r="5" spans="2:3" x14ac:dyDescent="0.25">
      <c r="B5" s="12" t="s">
        <v>0</v>
      </c>
      <c r="C5" t="s">
        <v>156</v>
      </c>
    </row>
    <row r="6" spans="2:3" x14ac:dyDescent="0.25">
      <c r="B6" s="12" t="s">
        <v>1</v>
      </c>
      <c r="C6" t="s">
        <v>156</v>
      </c>
    </row>
    <row r="8" spans="2:3" x14ac:dyDescent="0.25">
      <c r="B8" s="21" t="s">
        <v>158</v>
      </c>
      <c r="C8" s="16" t="s">
        <v>163</v>
      </c>
    </row>
    <row r="9" spans="2:3" ht="90" x14ac:dyDescent="0.25">
      <c r="B9" s="22" t="s">
        <v>27</v>
      </c>
      <c r="C9" s="24">
        <v>105115.05000000002</v>
      </c>
    </row>
    <row r="10" spans="2:3" x14ac:dyDescent="0.25">
      <c r="B10" s="22" t="s">
        <v>40</v>
      </c>
      <c r="C10" s="24">
        <v>76450.45</v>
      </c>
    </row>
    <row r="11" spans="2:3" x14ac:dyDescent="0.25">
      <c r="B11" s="22" t="s">
        <v>107</v>
      </c>
      <c r="C11" s="24">
        <v>57917.810000000005</v>
      </c>
    </row>
    <row r="12" spans="2:3" ht="75" x14ac:dyDescent="0.25">
      <c r="B12" s="22" t="s">
        <v>35</v>
      </c>
      <c r="C12" s="24">
        <v>30593.37000000001</v>
      </c>
    </row>
    <row r="13" spans="2:3" x14ac:dyDescent="0.25">
      <c r="B13" s="22" t="s">
        <v>18</v>
      </c>
      <c r="C13" s="24">
        <v>15759.8</v>
      </c>
    </row>
    <row r="14" spans="2:3" x14ac:dyDescent="0.25">
      <c r="B14" s="22" t="s">
        <v>38</v>
      </c>
      <c r="C14" s="24">
        <v>13165.460000000005</v>
      </c>
    </row>
    <row r="15" spans="2:3" x14ac:dyDescent="0.25">
      <c r="B15" s="22" t="s">
        <v>4</v>
      </c>
      <c r="C15" s="24">
        <v>12816.039999999995</v>
      </c>
    </row>
    <row r="16" spans="2:3" x14ac:dyDescent="0.25">
      <c r="B16" s="22" t="s">
        <v>87</v>
      </c>
      <c r="C16" s="24">
        <v>7885.82</v>
      </c>
    </row>
    <row r="17" spans="2:3" ht="30" x14ac:dyDescent="0.25">
      <c r="B17" s="22" t="s">
        <v>74</v>
      </c>
      <c r="C17" s="24">
        <v>6820.43</v>
      </c>
    </row>
    <row r="18" spans="2:3" x14ac:dyDescent="0.25">
      <c r="B18" s="22" t="s">
        <v>108</v>
      </c>
      <c r="C18" s="24">
        <v>5552.9100000000008</v>
      </c>
    </row>
    <row r="19" spans="2:3" x14ac:dyDescent="0.25">
      <c r="B19" s="22" t="s">
        <v>157</v>
      </c>
      <c r="C19" s="18">
        <v>332077.14</v>
      </c>
    </row>
    <row r="20" spans="2:3" x14ac:dyDescent="0.25">
      <c r="B20"/>
    </row>
    <row r="21" spans="2:3" x14ac:dyDescent="0.25">
      <c r="B21"/>
    </row>
    <row r="22" spans="2:3" x14ac:dyDescent="0.25">
      <c r="B22"/>
    </row>
    <row r="23" spans="2:3" x14ac:dyDescent="0.25">
      <c r="B23"/>
    </row>
    <row r="24" spans="2:3" x14ac:dyDescent="0.25">
      <c r="B24"/>
    </row>
    <row r="25" spans="2:3" x14ac:dyDescent="0.25">
      <c r="B25"/>
    </row>
    <row r="26" spans="2:3" x14ac:dyDescent="0.25">
      <c r="B26"/>
    </row>
    <row r="27" spans="2:3" x14ac:dyDescent="0.25">
      <c r="B27"/>
    </row>
    <row r="28" spans="2:3" x14ac:dyDescent="0.25">
      <c r="B28"/>
    </row>
    <row r="29" spans="2:3" x14ac:dyDescent="0.25">
      <c r="B29"/>
    </row>
    <row r="30" spans="2:3" x14ac:dyDescent="0.25">
      <c r="B30"/>
    </row>
    <row r="31" spans="2:3" x14ac:dyDescent="0.25">
      <c r="B31"/>
    </row>
    <row r="32" spans="2:3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</sheetData>
  <pageMargins left="0.7" right="0.7" top="0.75" bottom="0.75" header="0.3" footer="0.3"/>
  <pageSetup paperSize="9" orientation="portrait" verticalDpi="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2:C82"/>
  <sheetViews>
    <sheetView topLeftCell="B1" workbookViewId="0">
      <selection activeCell="C13" sqref="C13"/>
    </sheetView>
  </sheetViews>
  <sheetFormatPr defaultRowHeight="15" x14ac:dyDescent="0.25"/>
  <cols>
    <col min="2" max="2" width="26.42578125" style="20" bestFit="1" customWidth="1"/>
    <col min="3" max="3" width="42.5703125" bestFit="1" customWidth="1"/>
  </cols>
  <sheetData>
    <row r="2" spans="2:3" ht="45" x14ac:dyDescent="0.25">
      <c r="B2" s="19" t="s">
        <v>164</v>
      </c>
    </row>
    <row r="4" spans="2:3" x14ac:dyDescent="0.25">
      <c r="B4"/>
    </row>
    <row r="5" spans="2:3" x14ac:dyDescent="0.25">
      <c r="B5" s="12" t="s">
        <v>1</v>
      </c>
      <c r="C5" t="s">
        <v>156</v>
      </c>
    </row>
    <row r="6" spans="2:3" x14ac:dyDescent="0.25">
      <c r="B6" s="21" t="s">
        <v>161</v>
      </c>
      <c r="C6" t="s">
        <v>156</v>
      </c>
    </row>
    <row r="8" spans="2:3" x14ac:dyDescent="0.25">
      <c r="B8" s="12" t="s">
        <v>158</v>
      </c>
      <c r="C8" s="16" t="s">
        <v>163</v>
      </c>
    </row>
    <row r="9" spans="2:3" x14ac:dyDescent="0.25">
      <c r="B9" s="13" t="s">
        <v>12</v>
      </c>
      <c r="C9" s="18">
        <v>110749.51000000004</v>
      </c>
    </row>
    <row r="10" spans="2:3" x14ac:dyDescent="0.25">
      <c r="B10" s="13" t="s">
        <v>17</v>
      </c>
      <c r="C10" s="18">
        <v>30845.189999999988</v>
      </c>
    </row>
    <row r="11" spans="2:3" x14ac:dyDescent="0.25">
      <c r="B11" s="13" t="s">
        <v>26</v>
      </c>
      <c r="C11" s="18">
        <v>28857.609999999997</v>
      </c>
    </row>
    <row r="12" spans="2:3" x14ac:dyDescent="0.25">
      <c r="B12" s="13" t="s">
        <v>23</v>
      </c>
      <c r="C12" s="18">
        <v>27379.16</v>
      </c>
    </row>
    <row r="13" spans="2:3" x14ac:dyDescent="0.25">
      <c r="B13" s="13" t="s">
        <v>109</v>
      </c>
      <c r="C13" s="18">
        <v>25871.72</v>
      </c>
    </row>
    <row r="14" spans="2:3" x14ac:dyDescent="0.25">
      <c r="B14" s="13" t="s">
        <v>39</v>
      </c>
      <c r="C14" s="18">
        <v>13871.09</v>
      </c>
    </row>
    <row r="15" spans="2:3" x14ac:dyDescent="0.25">
      <c r="B15" s="13" t="s">
        <v>28</v>
      </c>
      <c r="C15" s="18">
        <v>12330.5</v>
      </c>
    </row>
    <row r="16" spans="2:3" x14ac:dyDescent="0.25">
      <c r="B16" s="13" t="s">
        <v>51</v>
      </c>
      <c r="C16" s="18">
        <v>12125.79</v>
      </c>
    </row>
    <row r="17" spans="2:3" x14ac:dyDescent="0.25">
      <c r="B17" s="13" t="s">
        <v>57</v>
      </c>
      <c r="C17" s="18">
        <v>11792.45</v>
      </c>
    </row>
    <row r="18" spans="2:3" x14ac:dyDescent="0.25">
      <c r="B18" s="13" t="s">
        <v>133</v>
      </c>
      <c r="C18" s="18">
        <v>9733.81</v>
      </c>
    </row>
    <row r="19" spans="2:3" x14ac:dyDescent="0.25">
      <c r="B19" s="22" t="s">
        <v>157</v>
      </c>
      <c r="C19" s="18">
        <v>283556.83</v>
      </c>
    </row>
    <row r="20" spans="2:3" x14ac:dyDescent="0.25">
      <c r="B20"/>
    </row>
    <row r="21" spans="2:3" x14ac:dyDescent="0.25">
      <c r="B21"/>
    </row>
    <row r="22" spans="2:3" x14ac:dyDescent="0.25">
      <c r="B22"/>
    </row>
    <row r="23" spans="2:3" x14ac:dyDescent="0.25">
      <c r="B23"/>
    </row>
    <row r="24" spans="2:3" x14ac:dyDescent="0.25">
      <c r="B24"/>
    </row>
    <row r="25" spans="2:3" x14ac:dyDescent="0.25">
      <c r="B25"/>
    </row>
    <row r="26" spans="2:3" x14ac:dyDescent="0.25">
      <c r="B26"/>
    </row>
    <row r="27" spans="2:3" x14ac:dyDescent="0.25">
      <c r="B27"/>
    </row>
    <row r="28" spans="2:3" x14ac:dyDescent="0.25">
      <c r="B28"/>
    </row>
    <row r="29" spans="2:3" x14ac:dyDescent="0.25">
      <c r="B29"/>
    </row>
    <row r="30" spans="2:3" x14ac:dyDescent="0.25">
      <c r="B30"/>
    </row>
    <row r="31" spans="2:3" x14ac:dyDescent="0.25">
      <c r="B31"/>
    </row>
    <row r="32" spans="2:3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</sheetData>
  <pageMargins left="0.7" right="0.7" top="0.75" bottom="0.75" header="0.3" footer="0.3"/>
  <pageSetup paperSize="9" orientation="portrait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2:C16"/>
  <sheetViews>
    <sheetView workbookViewId="0">
      <selection activeCell="B28" sqref="B28"/>
    </sheetView>
  </sheetViews>
  <sheetFormatPr defaultRowHeight="15" x14ac:dyDescent="0.25"/>
  <cols>
    <col min="2" max="2" width="41.28515625" bestFit="1" customWidth="1"/>
    <col min="3" max="3" width="42.5703125" bestFit="1" customWidth="1"/>
  </cols>
  <sheetData>
    <row r="2" spans="2:3" x14ac:dyDescent="0.25">
      <c r="B2" s="17" t="s">
        <v>159</v>
      </c>
    </row>
    <row r="3" spans="2:3" x14ac:dyDescent="0.25">
      <c r="B3" s="17" t="s">
        <v>1969</v>
      </c>
    </row>
    <row r="4" spans="2:3" x14ac:dyDescent="0.25">
      <c r="B4" s="12" t="s">
        <v>161</v>
      </c>
      <c r="C4" t="s">
        <v>156</v>
      </c>
    </row>
    <row r="5" spans="2:3" x14ac:dyDescent="0.25">
      <c r="B5" s="12" t="s">
        <v>0</v>
      </c>
      <c r="C5" t="s">
        <v>156</v>
      </c>
    </row>
    <row r="6" spans="2:3" x14ac:dyDescent="0.25">
      <c r="B6" s="12" t="s">
        <v>1</v>
      </c>
      <c r="C6" t="s">
        <v>156</v>
      </c>
    </row>
    <row r="8" spans="2:3" x14ac:dyDescent="0.25">
      <c r="B8" s="12" t="s">
        <v>158</v>
      </c>
      <c r="C8" s="16" t="s">
        <v>163</v>
      </c>
    </row>
    <row r="9" spans="2:3" x14ac:dyDescent="0.25">
      <c r="B9" s="13" t="s">
        <v>149</v>
      </c>
      <c r="C9" s="18">
        <v>194758.75000000015</v>
      </c>
    </row>
    <row r="10" spans="2:3" x14ac:dyDescent="0.25">
      <c r="B10" s="13" t="s">
        <v>150</v>
      </c>
      <c r="C10" s="18">
        <v>67472.630000000019</v>
      </c>
    </row>
    <row r="11" spans="2:3" x14ac:dyDescent="0.25">
      <c r="B11" s="13" t="s">
        <v>154</v>
      </c>
      <c r="C11" s="18">
        <v>65867.450000000012</v>
      </c>
    </row>
    <row r="12" spans="2:3" x14ac:dyDescent="0.25">
      <c r="B12" s="13" t="s">
        <v>152</v>
      </c>
      <c r="C12" s="18">
        <v>28857.609999999997</v>
      </c>
    </row>
    <row r="13" spans="2:3" x14ac:dyDescent="0.25">
      <c r="B13" s="13" t="s">
        <v>155</v>
      </c>
      <c r="C13" s="18">
        <v>14291.84</v>
      </c>
    </row>
    <row r="14" spans="2:3" x14ac:dyDescent="0.25">
      <c r="B14" s="13" t="s">
        <v>151</v>
      </c>
      <c r="C14" s="18">
        <v>2701.12</v>
      </c>
    </row>
    <row r="15" spans="2:3" x14ac:dyDescent="0.25">
      <c r="B15" s="13" t="s">
        <v>153</v>
      </c>
      <c r="C15" s="18">
        <v>1776.3099999999997</v>
      </c>
    </row>
    <row r="16" spans="2:3" x14ac:dyDescent="0.25">
      <c r="B16" s="13" t="s">
        <v>157</v>
      </c>
      <c r="C16" s="18">
        <v>375725.7100000002</v>
      </c>
    </row>
  </sheetData>
  <pageMargins left="0.7" right="0.7" top="0.75" bottom="0.75" header="0.3" footer="0.3"/>
  <pageSetup paperSize="9" orientation="portrait" verticalDpi="0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A5"/>
  <sheetViews>
    <sheetView zoomScale="115" zoomScaleNormal="115" workbookViewId="0">
      <selection activeCell="P35" sqref="P35"/>
    </sheetView>
  </sheetViews>
  <sheetFormatPr defaultRowHeight="15" x14ac:dyDescent="0.25"/>
  <cols>
    <col min="1" max="1" width="38" customWidth="1"/>
    <col min="2" max="2" width="38" bestFit="1" customWidth="1"/>
  </cols>
  <sheetData>
    <row r="2" spans="1:1" x14ac:dyDescent="0.25">
      <c r="A2" t="s">
        <v>1971</v>
      </c>
    </row>
    <row r="4" spans="1:1" x14ac:dyDescent="0.25">
      <c r="A4" t="s">
        <v>1101</v>
      </c>
    </row>
    <row r="5" spans="1:1" x14ac:dyDescent="0.25">
      <c r="A5" s="80">
        <v>215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2:B9"/>
  <sheetViews>
    <sheetView workbookViewId="0">
      <selection activeCell="G28" sqref="G28"/>
    </sheetView>
  </sheetViews>
  <sheetFormatPr defaultRowHeight="15" x14ac:dyDescent="0.25"/>
  <cols>
    <col min="1" max="1" width="19.42578125" bestFit="1" customWidth="1"/>
    <col min="2" max="2" width="25.7109375" bestFit="1" customWidth="1"/>
  </cols>
  <sheetData>
    <row r="2" spans="1:2" x14ac:dyDescent="0.25">
      <c r="A2" t="s">
        <v>2067</v>
      </c>
    </row>
    <row r="4" spans="1:2" x14ac:dyDescent="0.25">
      <c r="A4" s="12" t="s">
        <v>1098</v>
      </c>
      <c r="B4" t="s">
        <v>1107</v>
      </c>
    </row>
    <row r="5" spans="1:2" x14ac:dyDescent="0.25">
      <c r="A5" s="13" t="s">
        <v>365</v>
      </c>
      <c r="B5" s="80">
        <v>128</v>
      </c>
    </row>
    <row r="6" spans="1:2" x14ac:dyDescent="0.25">
      <c r="A6" s="13" t="s">
        <v>364</v>
      </c>
      <c r="B6" s="80">
        <v>36</v>
      </c>
    </row>
    <row r="7" spans="1:2" x14ac:dyDescent="0.25">
      <c r="A7" s="13" t="s">
        <v>362</v>
      </c>
      <c r="B7" s="80">
        <v>34</v>
      </c>
    </row>
    <row r="8" spans="1:2" x14ac:dyDescent="0.25">
      <c r="A8" s="13" t="s">
        <v>363</v>
      </c>
      <c r="B8" s="80">
        <v>17</v>
      </c>
    </row>
    <row r="9" spans="1:2" x14ac:dyDescent="0.25">
      <c r="A9" s="13" t="s">
        <v>157</v>
      </c>
      <c r="B9" s="80">
        <v>215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Исх.дан. по экспорту в РМ 2021</vt:lpstr>
      <vt:lpstr>СТ 1</vt:lpstr>
      <vt:lpstr>СТ 2</vt:lpstr>
      <vt:lpstr>СТ 12</vt:lpstr>
      <vt:lpstr>СТ 3</vt:lpstr>
      <vt:lpstr>СТ 4</vt:lpstr>
      <vt:lpstr>СТ 5</vt:lpstr>
      <vt:lpstr>СТ6</vt:lpstr>
      <vt:lpstr>СТ7</vt:lpstr>
      <vt:lpstr>СТ8</vt:lpstr>
      <vt:lpstr>СТ9</vt:lpstr>
      <vt:lpstr>СТ10</vt:lpstr>
      <vt:lpstr>СТ11</vt:lpstr>
      <vt:lpstr>СТ13</vt:lpstr>
      <vt:lpstr>Дашборд Экспорт в РМ 2021</vt:lpstr>
      <vt:lpstr> Дашборд экспортеров</vt:lpstr>
      <vt:lpstr>База действ. экспортеров</vt:lpstr>
      <vt:lpstr>База потенц. экспортеров</vt:lpstr>
      <vt:lpstr>Инструкция</vt:lpstr>
      <vt:lpstr>Список</vt:lpstr>
      <vt:lpstr>Список 2</vt:lpstr>
      <vt:lpstr>Список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CONSULT</dc:creator>
  <cp:lastModifiedBy>User</cp:lastModifiedBy>
  <cp:lastPrinted>2024-01-24T07:02:15Z</cp:lastPrinted>
  <dcterms:created xsi:type="dcterms:W3CDTF">2022-04-28T08:39:52Z</dcterms:created>
  <dcterms:modified xsi:type="dcterms:W3CDTF">2024-04-18T11:39:04Z</dcterms:modified>
</cp:coreProperties>
</file>